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DC-Walowa\users\pdolatowski\Pulpit\"/>
    </mc:Choice>
  </mc:AlternateContent>
  <xr:revisionPtr revIDLastSave="0" documentId="13_ncr:1_{2FBC2FBA-4C79-4EDD-9DFC-B5142B75072B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Załącznik nr 1" sheetId="2" r:id="rId1"/>
    <sheet name="Załącznik nr 2" sheetId="3" r:id="rId2"/>
    <sheet name="Załącznik nr 3" sheetId="4" r:id="rId3"/>
    <sheet name="Załącznik nr 4" sheetId="5" r:id="rId4"/>
    <sheet name="Załącznik nr 5" sheetId="6" r:id="rId5"/>
    <sheet name="Załącznik nr 6" sheetId="12" r:id="rId6"/>
    <sheet name="Załącznik nr 7" sheetId="13" r:id="rId7"/>
    <sheet name="Załącznik nr 8" sheetId="9" r:id="rId8"/>
    <sheet name="Załącznik nr 9" sheetId="11" r:id="rId9"/>
    <sheet name="Załącznik nr 10" sheetId="16" r:id="rId10"/>
  </sheets>
  <externalReferences>
    <externalReference r:id="rId11"/>
  </externalReferences>
  <calcPr calcId="191029"/>
</workbook>
</file>

<file path=xl/calcChain.xml><?xml version="1.0" encoding="utf-8"?>
<calcChain xmlns="http://schemas.openxmlformats.org/spreadsheetml/2006/main">
  <c r="H19" i="3" l="1"/>
  <c r="H40" i="2"/>
  <c r="J201" i="2"/>
  <c r="I201" i="2"/>
  <c r="K201" i="2"/>
  <c r="M209" i="2"/>
  <c r="L209" i="2"/>
  <c r="J209" i="2"/>
  <c r="K209" i="2"/>
  <c r="I209" i="2"/>
  <c r="H209" i="2"/>
  <c r="M201" i="2"/>
  <c r="L201" i="2"/>
  <c r="H201" i="2"/>
  <c r="M187" i="2"/>
  <c r="L187" i="2"/>
  <c r="K187" i="2"/>
  <c r="J187" i="2"/>
  <c r="I187" i="2"/>
  <c r="H187" i="2"/>
  <c r="M183" i="2"/>
  <c r="L183" i="2"/>
  <c r="K183" i="2"/>
  <c r="J183" i="2"/>
  <c r="I183" i="2"/>
  <c r="H183" i="2"/>
  <c r="M139" i="2"/>
  <c r="L139" i="2"/>
  <c r="K139" i="2"/>
  <c r="J139" i="2"/>
  <c r="I139" i="2"/>
  <c r="H139" i="2"/>
  <c r="C207" i="2"/>
  <c r="B207" i="2"/>
  <c r="F173" i="2"/>
  <c r="D173" i="2"/>
  <c r="D170" i="2"/>
  <c r="D169" i="2"/>
  <c r="D163" i="2"/>
  <c r="D151" i="2"/>
  <c r="F149" i="2"/>
  <c r="F147" i="2"/>
  <c r="D145" i="2"/>
  <c r="O144" i="2"/>
  <c r="D143" i="2"/>
  <c r="C150" i="2"/>
  <c r="C155" i="2"/>
  <c r="C173" i="2"/>
  <c r="C174" i="2"/>
  <c r="J16" i="12" l="1"/>
  <c r="G16" i="12"/>
  <c r="I16" i="12"/>
  <c r="F16" i="12"/>
  <c r="E16" i="12"/>
  <c r="K14" i="4"/>
  <c r="H136" i="2" l="1"/>
  <c r="H204" i="2" s="1"/>
  <c r="H214" i="2" s="1"/>
  <c r="M136" i="2"/>
  <c r="L136" i="2"/>
  <c r="K136" i="2"/>
  <c r="J136" i="2"/>
  <c r="I136" i="2"/>
  <c r="M40" i="2"/>
  <c r="L40" i="2"/>
  <c r="K40" i="2"/>
  <c r="J40" i="2"/>
  <c r="I40" i="2"/>
  <c r="I204" i="2" l="1"/>
  <c r="I214" i="2" s="1"/>
  <c r="J204" i="2"/>
  <c r="J214" i="2" s="1"/>
  <c r="L204" i="2"/>
  <c r="L214" i="2" s="1"/>
  <c r="K204" i="2"/>
  <c r="K214" i="2" s="1"/>
  <c r="M204" i="2"/>
  <c r="M214" i="2" s="1"/>
</calcChain>
</file>

<file path=xl/sharedStrings.xml><?xml version="1.0" encoding="utf-8"?>
<sst xmlns="http://schemas.openxmlformats.org/spreadsheetml/2006/main" count="2856" uniqueCount="1354">
  <si>
    <t>Tytuł</t>
  </si>
  <si>
    <t>-</t>
  </si>
  <si>
    <t>Załącznik nr 1</t>
  </si>
  <si>
    <t>WYKAZ DOTACJI PRZEKAZANYCH W RAMACH OTWARTYCH KONKURSÓW OFERT W 2025 ROKU</t>
  </si>
  <si>
    <t>Lp.</t>
  </si>
  <si>
    <t>Komórka organizacyjna</t>
  </si>
  <si>
    <t>Nazwa zadania publicznego</t>
  </si>
  <si>
    <t>Nazwa oferenta</t>
  </si>
  <si>
    <t>Forma prawna</t>
  </si>
  <si>
    <t>Tytuł zadania</t>
  </si>
  <si>
    <t>Forma realizacji</t>
  </si>
  <si>
    <t>Wnioskowana kwota (zł)</t>
  </si>
  <si>
    <t>Przyznana kwota (zł)</t>
  </si>
  <si>
    <t>Wykorzystana kwota (zł)</t>
  </si>
  <si>
    <t>Kwota zwrotu (zł)</t>
  </si>
  <si>
    <t>Wkład finansowy NGO (zł)</t>
  </si>
  <si>
    <t>Wkład niefinansowy NGO (zł)</t>
  </si>
  <si>
    <t>Numer umowy</t>
  </si>
  <si>
    <t>Data umowy</t>
  </si>
  <si>
    <t>Termin realizacji</t>
  </si>
  <si>
    <t>Liczba adresatów</t>
  </si>
  <si>
    <t>Prowadzenie Ośrodka Interwencyjno- Readaptacyjnego (zgodnie z Ustawą z dn. 12 marca 2004r. o pomocy społecznej)</t>
  </si>
  <si>
    <t>Terenowy Komitet Ochrony Praw Dziecka</t>
  </si>
  <si>
    <t>stowarzyszenie</t>
  </si>
  <si>
    <t>Specjalistyczne wsparcie w Ośrodku Interwencyjno-Readaptacyjnym</t>
  </si>
  <si>
    <t>wsparcie</t>
  </si>
  <si>
    <t>SP-Z.524.4.1.2025</t>
  </si>
  <si>
    <t>2025-01-02T00:00:00</t>
  </si>
  <si>
    <t>01.01.2025-31.12.2025</t>
  </si>
  <si>
    <t>Prowadzenie placówki opiekuńczo-wychowawczej typu socjalizacyjnego i interwencyjnego (zgodnie z ustawą z dn. 9 czerwca 2011r. O wspieraniu rodziny i systemie pieczy zastępczej)</t>
  </si>
  <si>
    <t>Caritas Archidiecezji Poznańskiej</t>
  </si>
  <si>
    <t>podmiot kościelny</t>
  </si>
  <si>
    <t>Prowadzenie Domu Dziecka Caritas im. Św. Rodziny w Lesznie</t>
  </si>
  <si>
    <t>powierzenie</t>
  </si>
  <si>
    <t>SP-Z.524.2.1.2025</t>
  </si>
  <si>
    <t>Świadczenie opieki nad osobami przewlekle chorymi, niesamodzielnymi i zależnymi – zwłaszcza seniorami (zgodnie z Ustawą z dn. 12 marca 2004r. o pomocy społecznej)</t>
  </si>
  <si>
    <t xml:space="preserve">Spółdzielnia Socjalna „Pod Skrzydłami” </t>
  </si>
  <si>
    <t>spółdzielnia socjalna</t>
  </si>
  <si>
    <t>Usługi opiekuńcze 2025</t>
  </si>
  <si>
    <t>SP-Z.524.5.1.2025</t>
  </si>
  <si>
    <t>800 godzin usług</t>
  </si>
  <si>
    <t>Świadczenie specjalistycznego poradnictwa dla osób/rodzin w trudnych sytuacjach życiowych (zgodnie z Ustawą z dn. 12 marca 2004r. o pomocy społecznej)</t>
  </si>
  <si>
    <t>Stowarzyszenie Społeczno-Kulturalne KROKUS</t>
  </si>
  <si>
    <t>SP-Z.524.6.1.2025</t>
  </si>
  <si>
    <t>2025-01-07T00:00:00</t>
  </si>
  <si>
    <t>Polski Związek Głuchych</t>
  </si>
  <si>
    <t>Dwa światy. Cisza i dźwięk w harmonii"</t>
  </si>
  <si>
    <t>SP-Z.524.9.6.2025</t>
  </si>
  <si>
    <t>20.02.2025-31.12.2025</t>
  </si>
  <si>
    <t>20-30</t>
  </si>
  <si>
    <t>Pomoc materialna poprzez prowadzenie magazynu z odzieżą i sprzętem gospodarstwa domowego dla Mieszkańców Leszna</t>
  </si>
  <si>
    <t>Stowarzyszenie Echo</t>
  </si>
  <si>
    <t>Magazyn odzieży i sprzetu w Stowarzyszeniu Echo</t>
  </si>
  <si>
    <t>SP-Z.524.9.3.2025</t>
  </si>
  <si>
    <t>Pomoc żywnościowa i zapobieganie niedożywieniu Mieszkańców Leszna</t>
  </si>
  <si>
    <t>Stowarzyszenie Leszczyński Bank Żywności</t>
  </si>
  <si>
    <t>Spichlerz Żywności - Zero Waste Edycja III</t>
  </si>
  <si>
    <t>SP-Z.524.9.1.2025</t>
  </si>
  <si>
    <t>Opieka Wytchnieniowa</t>
  </si>
  <si>
    <t>Opieka Wytchnieniowa  dla mieszkanców Leszna 2025</t>
  </si>
  <si>
    <t>SP-Z.524.11.1.2025</t>
  </si>
  <si>
    <t>01.05.2025-15.12.2025</t>
  </si>
  <si>
    <t>21</t>
  </si>
  <si>
    <t>Punkt Pomocowy dla osób w kryzysie bezdomności</t>
  </si>
  <si>
    <t>Stowarzyszenie MONAR - Poradnia Profilaktyki, Leczenia i Terapii Uzaleznień</t>
  </si>
  <si>
    <t>Razem dla bezpiecznego jutra</t>
  </si>
  <si>
    <t>SP-Z.524.15.2025</t>
  </si>
  <si>
    <t>26.08.2025-31.12.2025</t>
  </si>
  <si>
    <t>40</t>
  </si>
  <si>
    <t>otwarty konkurs ofert na realizację w roku 2025 zadania publicznego w zakresie powierzenia prowadzenia punktu nieodpłatnej pomocy prawnej oraz nieodpłatnego poradnictwa obywatelskiego, a także edukacji prawnej na terenie Miasta Leszna</t>
  </si>
  <si>
    <t xml:space="preserve">powierzenie </t>
  </si>
  <si>
    <t>KW.5390.8.2025</t>
  </si>
  <si>
    <t>31.12.2024 r.</t>
  </si>
  <si>
    <t>01.01.2025 r. -31.12.2025 r.</t>
  </si>
  <si>
    <t xml:space="preserve">Mieszkańcy Miasta Leszna </t>
  </si>
  <si>
    <t>Prowadzenie Ośrodka Wsparcia Klub Senior +</t>
  </si>
  <si>
    <t>Stowarzyszenie Zaborowianie</t>
  </si>
  <si>
    <t>Klub "Aktywny Senior w aktywnym Zaborowie"</t>
  </si>
  <si>
    <t>SP-Z.524.7.1.2025</t>
  </si>
  <si>
    <t>2025-01-15T00:00:00</t>
  </si>
  <si>
    <t>15.01.2025-31.12.2025</t>
  </si>
  <si>
    <t>30</t>
  </si>
  <si>
    <t>Prowadzenie ośrodka wsparcia dla osób z zaburzeniami psychicznymi - Środowiskowego Domu Samopomocy(zgodnie z Ustawą z dn. 12 marca 2004r. o pomocy społecznej)</t>
  </si>
  <si>
    <t>Wsparcie osób z głęboką niepełnosprawnością intelektualną w Środowiskowym Domu Samopomocy</t>
  </si>
  <si>
    <t>SP-Z.524.3.1.2025</t>
  </si>
  <si>
    <t>Działania na rzecz osób paliatywnie chorych i ich rodzin/opiekunów</t>
  </si>
  <si>
    <t>Kolory dla pacjentów paliatywnych z Leszna</t>
  </si>
  <si>
    <t>SP-Z.524.9.7.2025</t>
  </si>
  <si>
    <t>01.03.2025-31.12.2025</t>
  </si>
  <si>
    <t>Leszczyńskie Stowarzyszenie Rehabilitacyjne Amazonka</t>
  </si>
  <si>
    <t>Aktywność kluczem do zdrowia 2025r.</t>
  </si>
  <si>
    <t>SP-Z.524.10.2.2025</t>
  </si>
  <si>
    <t>100</t>
  </si>
  <si>
    <t>SP-Z.524.14.2025</t>
  </si>
  <si>
    <t>10.07.2025-31.12.2025</t>
  </si>
  <si>
    <t>Realizacja warsztatów i grup terapeutycznych dla młodziezy z grup ryzyka (narkotyki) oraz wzmacniannie rodzin w tworzeniusprzyjającychwarunków wychowawczych</t>
  </si>
  <si>
    <t>Stowarzyszenie Nasza Alternatywa</t>
  </si>
  <si>
    <t>Prowadzenie Młodzieżowego Centrum Profilaktyki "Alternatywa"</t>
  </si>
  <si>
    <t>SP-Z.524.1.7.2025</t>
  </si>
  <si>
    <t>od 02.01.2025 do 31.12.2025</t>
  </si>
  <si>
    <t>Zwiększenie dostępności pomocy terapeutycznej i rehabilitacyjnej dla dzieci eksperymentującej i używającej narkotyki, prowadzenie spotkań z młodzieżą</t>
  </si>
  <si>
    <t>Stowarzyszenie Monar - Poradnia Profilaktyki, Leczenia i Terapii Uzależnień</t>
  </si>
  <si>
    <t>Sięgaj po marzenia. Uzależnieniom mów NIE!</t>
  </si>
  <si>
    <t>SP-Z.524.1.8.2025</t>
  </si>
  <si>
    <t>Fundacja Strefa PL.</t>
  </si>
  <si>
    <t>fundacja</t>
  </si>
  <si>
    <t>SP-Z.524.1.10.2025</t>
  </si>
  <si>
    <t>Prowadzenie zajęć profilaktycznych metodą harcerską</t>
  </si>
  <si>
    <t>Związek Harcerstwa Polskiego Chorągiew Wielkopolska - Hufiec Leszno</t>
  </si>
  <si>
    <t>Leszczyńskie harce</t>
  </si>
  <si>
    <t>SP-Z.524.1.11.2025</t>
  </si>
  <si>
    <t>Prowadzenie działalności aktywizującej osoby uzaleznione od alkoholu</t>
  </si>
  <si>
    <t>Śnaidania aktywizujace edycja VI</t>
  </si>
  <si>
    <t>SP-Z.524.1.1.2025</t>
  </si>
  <si>
    <t>150</t>
  </si>
  <si>
    <t>Działamy bo chcemy</t>
  </si>
  <si>
    <t>SP-Z.524.1.9.2025</t>
  </si>
  <si>
    <t>15</t>
  </si>
  <si>
    <t>Stowarzyszenie Pracownia Profilaktyki, Psychoterapii i Rozwoju "Bliżej Siebie"</t>
  </si>
  <si>
    <t>Z diagnozą w życie</t>
  </si>
  <si>
    <t>SP-Z.524.1.6.2025</t>
  </si>
  <si>
    <t>45</t>
  </si>
  <si>
    <t>Zadania w zakresie: Kultura, sztuka, ochrona dóbr kultury i dziedzictwa narodowego (liczba dotacji: 29)</t>
  </si>
  <si>
    <t>Wydział Kultury i Sportu - Kultura</t>
  </si>
  <si>
    <t>Wspieranie działań kulturalnych na rzecz środowiska lokalnego</t>
  </si>
  <si>
    <t>Stowarzyszenie Fantastyka Qultura Historia</t>
  </si>
  <si>
    <t>Stowarzyszenie</t>
  </si>
  <si>
    <t>Twoja Tura - Festiwal gier planszowych w Lesznie</t>
  </si>
  <si>
    <t>KiS.3026.1.I.2025</t>
  </si>
  <si>
    <t>03.02.2025</t>
  </si>
  <si>
    <t>03.02-30.04.2025</t>
  </si>
  <si>
    <t>brak danych</t>
  </si>
  <si>
    <t>Fundacja Centrum Aktywności Twórczej</t>
  </si>
  <si>
    <t>Fundacja</t>
  </si>
  <si>
    <t>Cooltura w Lesznie 2025</t>
  </si>
  <si>
    <t>KiS.3026.2.I.2025</t>
  </si>
  <si>
    <t>03.02-31.12.2025</t>
  </si>
  <si>
    <t>Międzynarodowe warsztaty dla dzieci "Pociąg do Cooltury" 2025</t>
  </si>
  <si>
    <t>KiS.3026.3.I.2025</t>
  </si>
  <si>
    <t>Leszczyńskie Stowarzyszenie Rehabilitacyjne "Amazonka"</t>
  </si>
  <si>
    <t>Z miłości do muzyki</t>
  </si>
  <si>
    <t>KiS.3026.4.I.2025</t>
  </si>
  <si>
    <t>Stowarzyszenie Teatr Ludyczny</t>
  </si>
  <si>
    <t>Śladami pańszczyzny - spektakl "Syn chama" na podstawie eseju Kacpra Pobłockiego "Chamstwo"</t>
  </si>
  <si>
    <t>KiS.3026.5.I.2025</t>
  </si>
  <si>
    <t>03.02-31.10.2025</t>
  </si>
  <si>
    <t>Polski Związek Emerytów, Rencistów i Inwalidów Oddział Rejonowy w Lesznie</t>
  </si>
  <si>
    <t>Miejsko - Powiatowy Dzień Seniora 2025</t>
  </si>
  <si>
    <t>KiS.3026.6.I.2025</t>
  </si>
  <si>
    <t>03.02-02.12.2025</t>
  </si>
  <si>
    <t>Fundacja Leszno dla Ukrainy</t>
  </si>
  <si>
    <t>Klub gier "Na planszy" - integracja środowiska lokalnego i wspieranie kultury polskiej poprzez sesje gier planszowych</t>
  </si>
  <si>
    <t>KiS.3026.7.I.2025</t>
  </si>
  <si>
    <t>04.02.2025</t>
  </si>
  <si>
    <t>04.02-31.12.2025</t>
  </si>
  <si>
    <t>Leszczyńskie Stowarzyszenie Twórców Kultury</t>
  </si>
  <si>
    <t>Cykl Imprez Kulturalnych pt. "Wiosna z Pegazem" i "Jesień pod Pegazem"</t>
  </si>
  <si>
    <t>KiS.3026.8.I.2025</t>
  </si>
  <si>
    <t>17.02.2025</t>
  </si>
  <si>
    <t>17.02-30.12.2025</t>
  </si>
  <si>
    <t>Fundacja Edukacyjna Pro Musica</t>
  </si>
  <si>
    <t>"Spotkania z Kulturą" - cykl koncertów edukacyjnych</t>
  </si>
  <si>
    <t>KiS.3026.9.I.2025</t>
  </si>
  <si>
    <t>27.02.2025</t>
  </si>
  <si>
    <t>27.02-30.06.2025</t>
  </si>
  <si>
    <t>Towarzystwo Przyjaciół Muzeum Okręgowego w Lesznie</t>
  </si>
  <si>
    <t>Warsztaty ze sztuką</t>
  </si>
  <si>
    <t>KiS.3026.10.I.2025</t>
  </si>
  <si>
    <t>13.03.2025</t>
  </si>
  <si>
    <t>13.03-31.12.2025</t>
  </si>
  <si>
    <t>Stowarzyszenie Uniwersytetu Trzeciego Wieku</t>
  </si>
  <si>
    <t>Z kulturą nam po drodze</t>
  </si>
  <si>
    <t>KiS.3026.11.I.2025</t>
  </si>
  <si>
    <t>17.03.2025</t>
  </si>
  <si>
    <t>17.03-31.12.2025</t>
  </si>
  <si>
    <t>XLIV Konfrontacje - Ogólnopolski Konkurs Literacko-Fotograficzno-Plastyczny</t>
  </si>
  <si>
    <t>KiS.3026.12.I.2025</t>
  </si>
  <si>
    <t>18.03.2025</t>
  </si>
  <si>
    <t>18.03-30.12.2025</t>
  </si>
  <si>
    <t>Fundacja Dudziarz.eu - Wielkopolska Kapela Dudziarska</t>
  </si>
  <si>
    <t>Wiwatowisko 2.5</t>
  </si>
  <si>
    <t>KiS.3026.13.I.2025</t>
  </si>
  <si>
    <t>27.03.2025</t>
  </si>
  <si>
    <t>27.03-31.12.2025</t>
  </si>
  <si>
    <t>Ogólnopolskie Stowarzyszenie z Muzyką do Ludzi</t>
  </si>
  <si>
    <t>Pasja według św. Marka Jacoba de Haana</t>
  </si>
  <si>
    <t>KiS.3026.14.I.2025</t>
  </si>
  <si>
    <t>31.03.2025</t>
  </si>
  <si>
    <t>31.03-11.05.2025</t>
  </si>
  <si>
    <t>Stowarzyszenie Impact</t>
  </si>
  <si>
    <t>Mistrzowski Festiwal Tańca</t>
  </si>
  <si>
    <t>KiS.3026.15.I.2025</t>
  </si>
  <si>
    <t>23.04.2025</t>
  </si>
  <si>
    <t>23.04-14.06.2025</t>
  </si>
  <si>
    <t>Neuron Foundation</t>
  </si>
  <si>
    <t>Kulturalne Lab 3D</t>
  </si>
  <si>
    <t>KiS.3026.16.I.2025</t>
  </si>
  <si>
    <t>22.10.2025</t>
  </si>
  <si>
    <t>22.10-31.12.2025</t>
  </si>
  <si>
    <t>21. Międzynarodowe Warsztaty Jazzowe</t>
  </si>
  <si>
    <t>Fundacja Szkiełko</t>
  </si>
  <si>
    <t>Festiwal młodych Talentów w Lesznie</t>
  </si>
  <si>
    <t>Wspieranie działań kulturalnych na rzecz środowiska lokalnego zwiazanych z obchodami w Lesznie roku Romana Maciejewskiego</t>
  </si>
  <si>
    <t>Stowarzyszenie Przyjaciół Państwowej Szkoły Muzycznej I i II st. im. Romana Maciejewskiego</t>
  </si>
  <si>
    <t>#Maciejewski125</t>
  </si>
  <si>
    <t>KiS.3026.1.RM.2025</t>
  </si>
  <si>
    <t>20.02.2025</t>
  </si>
  <si>
    <t>20.02-31.12.2025</t>
  </si>
  <si>
    <t>Stowarzyszenie Uniwersytet Trzeciego Wieku</t>
  </si>
  <si>
    <t>Wydarzenia w obiektywie członków UTW</t>
  </si>
  <si>
    <t>KiS.3026.2.RM.2025</t>
  </si>
  <si>
    <t>24.02.2025</t>
  </si>
  <si>
    <t>24.02-31.12.2025</t>
  </si>
  <si>
    <t>Jestem coolturalny-Maciejewski125</t>
  </si>
  <si>
    <t>KiS.3026.3.RM.2025</t>
  </si>
  <si>
    <t>24.03.2025</t>
  </si>
  <si>
    <t>24.03-14.12.2025</t>
  </si>
  <si>
    <t>Stowarzyszenie "Wygraj Siebie"</t>
  </si>
  <si>
    <t>O Maciejewskim niekonwencjonalnie</t>
  </si>
  <si>
    <t>KiS.3026.4.RM.2025</t>
  </si>
  <si>
    <t>31.03-31.12.2025</t>
  </si>
  <si>
    <t>Stowarzyszenie Dom Pieśni Kobiet</t>
  </si>
  <si>
    <t>"Msza Pasterska" Romana Maciejewskiego - koncerty oraz wspólne kolędowanie razem z mieszkańcami Leszna</t>
  </si>
  <si>
    <t>KiS.3026.5.RM.2025</t>
  </si>
  <si>
    <t>29.04.2025</t>
  </si>
  <si>
    <t>29.04-31.12.2025</t>
  </si>
  <si>
    <t>Leszczyńskie Towarzystwo Muzyczne im. Romana Maciejewskiego</t>
  </si>
  <si>
    <t>Cykl wydarzeń Roku Romana Maciejewskiego</t>
  </si>
  <si>
    <t>Wspieranie lokalnych inicjatyw wydawniczych</t>
  </si>
  <si>
    <t>Stowarzyszenie Bibliotekarzy Polskich Oddział w Lesznie</t>
  </si>
  <si>
    <t>Wydanie publikacji Dzielnica Zatorze w Lesznie</t>
  </si>
  <si>
    <t>KiS.3026.1.W.2025</t>
  </si>
  <si>
    <t>Almanach z serii wydawniczej Zeszyty Literackie - nr 30</t>
  </si>
  <si>
    <t>KiS.3026.2.W.2025</t>
  </si>
  <si>
    <t>17.02-21.07.2025</t>
  </si>
  <si>
    <t>Opisujemy co dawniej i teraz</t>
  </si>
  <si>
    <t>KiS.3026.3.W.2025</t>
  </si>
  <si>
    <t>10.03.2025</t>
  </si>
  <si>
    <t>10.03-31.12.2025</t>
  </si>
  <si>
    <t>Leszczyńskie Towarzystwo Kulturalne</t>
  </si>
  <si>
    <t>Wydanie drukiem czasopisma "Przyjaciel Ludu"</t>
  </si>
  <si>
    <t>KiS.3026.4.W.2025</t>
  </si>
  <si>
    <t>01.04.2025</t>
  </si>
  <si>
    <t>01.04-31.12.2025</t>
  </si>
  <si>
    <t>Żyj kolorowo</t>
  </si>
  <si>
    <t>KiS.3026.5.W.2025</t>
  </si>
  <si>
    <t>03.04.2025</t>
  </si>
  <si>
    <t>04.04-31.12.2025</t>
  </si>
  <si>
    <t>Wydział Kultury i Sportu - Sport</t>
  </si>
  <si>
    <t>Szkolenie Sportowe Dzieci i Młodzieży w Klubach Sportowych oraz sport osób niepełnosprawnych</t>
  </si>
  <si>
    <t>CRC Leszno</t>
  </si>
  <si>
    <t xml:space="preserve">wsparcie </t>
  </si>
  <si>
    <t>KiS.3026.1M.2025</t>
  </si>
  <si>
    <t>02.01-15.12.2025</t>
  </si>
  <si>
    <t>129</t>
  </si>
  <si>
    <t xml:space="preserve">KS "Lesna" </t>
  </si>
  <si>
    <t>KiS.3026.2M.2025</t>
  </si>
  <si>
    <t>UKS "Achilles"</t>
  </si>
  <si>
    <t>KiS.3026.3M.2025</t>
  </si>
  <si>
    <t>106</t>
  </si>
  <si>
    <t>KS "Polonia 1912" sekcja szermiercza</t>
  </si>
  <si>
    <t>KiS.3026.4M.2025</t>
  </si>
  <si>
    <t>26</t>
  </si>
  <si>
    <t>"Shinto"</t>
  </si>
  <si>
    <t>KiS.3026.5M.2025</t>
  </si>
  <si>
    <t>IKS Leszno</t>
  </si>
  <si>
    <t>KiS.3026.6M.2025</t>
  </si>
  <si>
    <t>55</t>
  </si>
  <si>
    <t xml:space="preserve">UKS "Dąb" </t>
  </si>
  <si>
    <t>KiS.3026.7M.2025</t>
  </si>
  <si>
    <t>UKS "9"</t>
  </si>
  <si>
    <t>KiS.3026.8M.2025</t>
  </si>
  <si>
    <t>236</t>
  </si>
  <si>
    <t xml:space="preserve">MKS "Tęcza" </t>
  </si>
  <si>
    <t>KiS.3026.9M.2025</t>
  </si>
  <si>
    <t>MKS "Real-Astromal"</t>
  </si>
  <si>
    <t>KiS.3026.10M.2025</t>
  </si>
  <si>
    <t>2025-01-03T00:00:00</t>
  </si>
  <si>
    <t>03.01-15.12.2025</t>
  </si>
  <si>
    <t>140</t>
  </si>
  <si>
    <t>KS "Futsal"</t>
  </si>
  <si>
    <t>KiS.3026.11M.2025</t>
  </si>
  <si>
    <t>60</t>
  </si>
  <si>
    <t>SKSW "Drache"</t>
  </si>
  <si>
    <t>KiS.3026.12M.2025</t>
  </si>
  <si>
    <t>63</t>
  </si>
  <si>
    <t xml:space="preserve">SKK "Polonia 1912" </t>
  </si>
  <si>
    <t>KiS.3026.13M.2025</t>
  </si>
  <si>
    <t>Automobilklub Leszczyński</t>
  </si>
  <si>
    <t>KiS.3026.14M.2025</t>
  </si>
  <si>
    <t>24</t>
  </si>
  <si>
    <t>KP "Polonia 1912"</t>
  </si>
  <si>
    <t>KiS.3026.15M.2025</t>
  </si>
  <si>
    <t>192</t>
  </si>
  <si>
    <t>Olimpiady Specjalne</t>
  </si>
  <si>
    <t>KiS.3026.16M.2025</t>
  </si>
  <si>
    <t>07.01-15.12.2025</t>
  </si>
  <si>
    <t>12</t>
  </si>
  <si>
    <t>LKK "Inari"</t>
  </si>
  <si>
    <t>KiS.3026.18M.2025</t>
  </si>
  <si>
    <t>50</t>
  </si>
  <si>
    <t>LKS "Szawer"</t>
  </si>
  <si>
    <t>KiS.3026.19M.2025</t>
  </si>
  <si>
    <t xml:space="preserve">brak danych </t>
  </si>
  <si>
    <t>Basket Junior Polonia Leszno</t>
  </si>
  <si>
    <t>KiS.3026.20M.2025</t>
  </si>
  <si>
    <t>75</t>
  </si>
  <si>
    <t>Stow. Sportowe Dziewiąta Fala</t>
  </si>
  <si>
    <t>KiS.3026.21M.2025</t>
  </si>
  <si>
    <t>13</t>
  </si>
  <si>
    <t>KS "Polonia 1912" sekcja boksu</t>
  </si>
  <si>
    <t>KiS.3026.22M.2025</t>
  </si>
  <si>
    <t>2025-01-08T00:00:00</t>
  </si>
  <si>
    <t>08.01-15.12.2025</t>
  </si>
  <si>
    <t>39</t>
  </si>
  <si>
    <t>KS "Unia"</t>
  </si>
  <si>
    <t>KiS.3026.23M.2025</t>
  </si>
  <si>
    <t>UKS AP Reissa</t>
  </si>
  <si>
    <t>KiS.3026.24M.2025</t>
  </si>
  <si>
    <t>360</t>
  </si>
  <si>
    <t xml:space="preserve">MKP "Astromal-Leszno" </t>
  </si>
  <si>
    <t>KiS.3026.25M.2025</t>
  </si>
  <si>
    <t>2025-01-10T00:00:00</t>
  </si>
  <si>
    <t>10.01-15.12.2025</t>
  </si>
  <si>
    <t>200</t>
  </si>
  <si>
    <t>WKSA "Budokan"</t>
  </si>
  <si>
    <t>KiS.3026.26M.2025</t>
  </si>
  <si>
    <t>2025-01-14T00:00:00</t>
  </si>
  <si>
    <t>14.01-15.12.2025</t>
  </si>
  <si>
    <t>UKS "Jedynka"</t>
  </si>
  <si>
    <t>KiS.3026.27M.2025</t>
  </si>
  <si>
    <t>15.01-15.12.2025</t>
  </si>
  <si>
    <t>97</t>
  </si>
  <si>
    <t>Leszno Tenis Klub</t>
  </si>
  <si>
    <t>KiS.3026.28M.2025</t>
  </si>
  <si>
    <t>2025-01-16T00:00:00</t>
  </si>
  <si>
    <t>16.01-15.12.2025</t>
  </si>
  <si>
    <t>MMKS "Wieniawa"</t>
  </si>
  <si>
    <t>KiS.3026.29M.2025</t>
  </si>
  <si>
    <t>2025-02-14T00:00:00</t>
  </si>
  <si>
    <t>14.02-15.12.2025</t>
  </si>
  <si>
    <t>22</t>
  </si>
  <si>
    <t>KS "64-sto"</t>
  </si>
  <si>
    <t>KiS.3026.30M.2025</t>
  </si>
  <si>
    <t>Fundcja Lotnisko Leszno</t>
  </si>
  <si>
    <t>KiS.3026.31M.2025</t>
  </si>
  <si>
    <t>2025-01-17T00:00:00</t>
  </si>
  <si>
    <t>17.01-15.12.2025</t>
  </si>
  <si>
    <t>UKS "5-tka"</t>
  </si>
  <si>
    <t>KiS.3026.32M.2025</t>
  </si>
  <si>
    <t>2025-01-23T00:00:00</t>
  </si>
  <si>
    <t>23.01-15.12.2025</t>
  </si>
  <si>
    <t>16</t>
  </si>
  <si>
    <t>UKS "Dwunastka"</t>
  </si>
  <si>
    <t>KiS.3026.33M.2025</t>
  </si>
  <si>
    <t>91</t>
  </si>
  <si>
    <t>SKM Mad Motors</t>
  </si>
  <si>
    <t>KiS.3026.34M.2025</t>
  </si>
  <si>
    <t>UKS "GROM"</t>
  </si>
  <si>
    <t>KiS.3026.35M.2025</t>
  </si>
  <si>
    <t>2025-05-14T00:00:00</t>
  </si>
  <si>
    <t>14.05-15.12.2025</t>
  </si>
  <si>
    <t>Organizacja znaczących dla Miasta Leszna imprez sportowo-rekreacyjnych oraz zawodów sportowych</t>
  </si>
  <si>
    <t xml:space="preserve">Leszno Tenis Klub </t>
  </si>
  <si>
    <t>Turniej ITF 75 Women w Lesznie</t>
  </si>
  <si>
    <t>KiS.3026.1P.2025</t>
  </si>
  <si>
    <t>2025-01-09T00:00:00</t>
  </si>
  <si>
    <t>09.01-28.02.2025</t>
  </si>
  <si>
    <t>32</t>
  </si>
  <si>
    <t>Halowe Mistrzostwa Polski Seniorów – zimowa edycja.</t>
  </si>
  <si>
    <t>KiS.3026.2P.2025</t>
  </si>
  <si>
    <t>13.01-28.02.2025</t>
  </si>
  <si>
    <t>Aktywna Trzynastka</t>
  </si>
  <si>
    <t>XV Bieg Górski Leszno - Grzybowo</t>
  </si>
  <si>
    <t>KiS.3026.3P.2025</t>
  </si>
  <si>
    <t>05.02-05.03.2025</t>
  </si>
  <si>
    <t>300</t>
  </si>
  <si>
    <t>Mistrzostwa Polski Młodzików U15.</t>
  </si>
  <si>
    <t>KiS.3026.4P.2025</t>
  </si>
  <si>
    <t>2025-02-17T00:00:00</t>
  </si>
  <si>
    <t>17.02-16.03.2025</t>
  </si>
  <si>
    <t>80</t>
  </si>
  <si>
    <t>Stow. "Transformers"</t>
  </si>
  <si>
    <t>Leszczyński Festiwal Sportu.</t>
  </si>
  <si>
    <t>KiS.3026.5P.2025</t>
  </si>
  <si>
    <t>2025-03-03T00:00:00</t>
  </si>
  <si>
    <t>03.03-30.11.2025</t>
  </si>
  <si>
    <t>1800</t>
  </si>
  <si>
    <t>75 Memoriał Alfreda Smoczyka</t>
  </si>
  <si>
    <t>KiS.3026.6P.2025</t>
  </si>
  <si>
    <t>2024-03-11T00:00:00</t>
  </si>
  <si>
    <t>11.03-31.07.2024</t>
  </si>
  <si>
    <t>KS "Solid Sport"</t>
  </si>
  <si>
    <t>klub sportowy</t>
  </si>
  <si>
    <t>Solid MTB Maraton</t>
  </si>
  <si>
    <t>KiS.3026.7P.2025</t>
  </si>
  <si>
    <t>2025-03-14T00:00:00</t>
  </si>
  <si>
    <t>14.03-15.12.2025</t>
  </si>
  <si>
    <t>312</t>
  </si>
  <si>
    <t>Mityng ogólnopolski Leszno 2025</t>
  </si>
  <si>
    <t>KiS.3026.8P.2025</t>
  </si>
  <si>
    <t>2025-03-17T00:00:00</t>
  </si>
  <si>
    <t>17.03-30.08.2025</t>
  </si>
  <si>
    <t>296</t>
  </si>
  <si>
    <t>Stow.Sportowe Dziewiąta Fala</t>
  </si>
  <si>
    <t>Regaty żeglarskie o Puchar Prezydenta Miasta Leszna</t>
  </si>
  <si>
    <t>KiS.3026.9P.2025</t>
  </si>
  <si>
    <t>2025-04-01T00:00:00</t>
  </si>
  <si>
    <t>01.05-31.05.2025</t>
  </si>
  <si>
    <t xml:space="preserve">UKS "Dwunastka" </t>
  </si>
  <si>
    <t>XXXIV Międzynarodowy Turniej Judo z okazji Dni Leszna</t>
  </si>
  <si>
    <t>KiS.3026.10P.2025</t>
  </si>
  <si>
    <t>2025-06-05T00:00:00</t>
  </si>
  <si>
    <t>05.06-30.06.2025</t>
  </si>
  <si>
    <t>230</t>
  </si>
  <si>
    <t>Samochodowy Rajd Dziecka</t>
  </si>
  <si>
    <t>KiS.3026.11P.2025</t>
  </si>
  <si>
    <t>2025-04-24T00:00:00</t>
  </si>
  <si>
    <t>15.05-30.06.2025</t>
  </si>
  <si>
    <t>L.K.Balonowy</t>
  </si>
  <si>
    <t>XXXIV Balonowy Puchar Leszna, XIII Balonowe Mistrzostwa Polski Juniorów</t>
  </si>
  <si>
    <t>KiS.3026.12P.2025</t>
  </si>
  <si>
    <t>2025-04-30T00:00:00</t>
  </si>
  <si>
    <t>30.04-17.10.2025</t>
  </si>
  <si>
    <t>Indywidulane Mistrzostwa Polski w Speedrowerze w kategoriach Kobieta, junior, młodzieżowiec, senior, weteran, grand weteran</t>
  </si>
  <si>
    <t>KiS.3026.13P.2025</t>
  </si>
  <si>
    <t>2025-05-12T00:00:00</t>
  </si>
  <si>
    <t>12.05-30.09.2025</t>
  </si>
  <si>
    <t xml:space="preserve">MMKS "Wieniawa" </t>
  </si>
  <si>
    <t>XXXIII Turniej Szachowy z okazji Dni Leszna</t>
  </si>
  <si>
    <t>KiS.3026.14P.2025</t>
  </si>
  <si>
    <t>2025-05-13T00:00:00</t>
  </si>
  <si>
    <t>13.05-30.06.2025</t>
  </si>
  <si>
    <t>142</t>
  </si>
  <si>
    <t>KU AZS ANS</t>
  </si>
  <si>
    <t>Finał Akademickich Mistrzostw Polski w piłce nożnej</t>
  </si>
  <si>
    <t>KiS.3026.15P.2025</t>
  </si>
  <si>
    <t>2024-06-05T00:00:00</t>
  </si>
  <si>
    <t>320</t>
  </si>
  <si>
    <t>Unia Leszno SSA.</t>
  </si>
  <si>
    <t>Speedway Euro Championship – Finał Indywidualnych Mistrzostw Europy</t>
  </si>
  <si>
    <t>KiS.3026.16P.2025</t>
  </si>
  <si>
    <t>2025-07-15T00:00:00</t>
  </si>
  <si>
    <t>15.07-15.12.2025</t>
  </si>
  <si>
    <t>8500</t>
  </si>
  <si>
    <t>UKS "Dąb"</t>
  </si>
  <si>
    <t>Jesienne biegi z mapą</t>
  </si>
  <si>
    <t>KiS.3026.17P.2025</t>
  </si>
  <si>
    <t>LSS FENIKS</t>
  </si>
  <si>
    <t>VII Leszczyńskie Zawody Spadochronowe w skokach na celność lądowania Leszno 2025.</t>
  </si>
  <si>
    <t>KiS.3026.18P.2025</t>
  </si>
  <si>
    <t>2025-09-02T00:00:00</t>
  </si>
  <si>
    <t>02.09-15.12.2025</t>
  </si>
  <si>
    <t>UKS 9</t>
  </si>
  <si>
    <t>Ogólnopolski Turniej Siatkówki Młodzieży</t>
  </si>
  <si>
    <t>KiS.3026.19P.2025</t>
  </si>
  <si>
    <t>2025-09-05T00:00:00</t>
  </si>
  <si>
    <t>05.09-30.09.2025</t>
  </si>
  <si>
    <t>168</t>
  </si>
  <si>
    <t>Ogólnopolski Turniej Mini Piłki Siatkowej</t>
  </si>
  <si>
    <t>KiS.3026.20P.2025</t>
  </si>
  <si>
    <t>05.09-30.11.2025</t>
  </si>
  <si>
    <t>500</t>
  </si>
  <si>
    <t>JKS "Przybyszewo"</t>
  </si>
  <si>
    <t>Halowe Zawody Ogólnopolskie HZO2*-B – Memoriał Jacka Wierzchowieckiego</t>
  </si>
  <si>
    <t>KiS.3026.21P.2025</t>
  </si>
  <si>
    <t>2025-10-01T00:00:00</t>
  </si>
  <si>
    <t>01.10-15.12.2025</t>
  </si>
  <si>
    <t>83</t>
  </si>
  <si>
    <t>Halowe Zawody Ogólnopolskie HZO2*-B – Memoriał Generała Michała Gutowskiego</t>
  </si>
  <si>
    <t>KiS.3026.22P.2025</t>
  </si>
  <si>
    <t>Międzywojewódzkie Mistrzostwa Miasta Leszna w Akrobatyce Sportowej</t>
  </si>
  <si>
    <t>KiS.3026.23P.2025</t>
  </si>
  <si>
    <t>2025-10-07T00:00:00</t>
  </si>
  <si>
    <t>07.10-10.12.2025</t>
  </si>
  <si>
    <t>Turniej Szachowy z okazji Święta Niepodległości – 40 lecie Klubu MMKS Wieniawa Leszno</t>
  </si>
  <si>
    <t>KiS.3026.24P.2025</t>
  </si>
  <si>
    <t>2025-10-29T00:00:00</t>
  </si>
  <si>
    <t>29.10-15.12.2025</t>
  </si>
  <si>
    <t>Rozwój sportu na terenie Miasta Leszna – I Tura 2025</t>
  </si>
  <si>
    <t xml:space="preserve">Stow. Klub Kręglarski "Polonia 1912" </t>
  </si>
  <si>
    <t>KiS.3026.SK.I.1.2025</t>
  </si>
  <si>
    <t>02.01-30.06.2025</t>
  </si>
  <si>
    <t>Klub Strzelecki LESNA</t>
  </si>
  <si>
    <t>KiS.3026.SK.I.2.2025</t>
  </si>
  <si>
    <t>KS "Polonia 1912" boks i kick-boxing</t>
  </si>
  <si>
    <t>KiS.3026.SK.I.3.2025</t>
  </si>
  <si>
    <t>KS "Polonia 1912" szermierka</t>
  </si>
  <si>
    <t>KiS.3026.SK.I.4.2025</t>
  </si>
  <si>
    <t>9</t>
  </si>
  <si>
    <t>KiS.3026.SK.I.5.2025</t>
  </si>
  <si>
    <t>25</t>
  </si>
  <si>
    <t>KiS.3026.SK.I.6.2025</t>
  </si>
  <si>
    <t>3</t>
  </si>
  <si>
    <t>KiS.3026.SK.I.7.2025</t>
  </si>
  <si>
    <t>2</t>
  </si>
  <si>
    <t>MKS "Tęcza"</t>
  </si>
  <si>
    <t>KiS.3026.SK.I.8.2025</t>
  </si>
  <si>
    <t>03.01-30.06.2025</t>
  </si>
  <si>
    <t>20</t>
  </si>
  <si>
    <t>KiS.3026.SK.I.9.2025</t>
  </si>
  <si>
    <t>Stow. KS "Futsal"</t>
  </si>
  <si>
    <t>KiS.3026.SK.I.10.2025</t>
  </si>
  <si>
    <t>Basket Klub Polonia 1912 Leszno</t>
  </si>
  <si>
    <t>KiS.3026.SK.I.11.2025</t>
  </si>
  <si>
    <t>KiS.3026.SK.I.12.2025</t>
  </si>
  <si>
    <t>08.01-30.06.2025</t>
  </si>
  <si>
    <t>LKK "INARI"</t>
  </si>
  <si>
    <t>KiS.3026.SK.I.13.2025</t>
  </si>
  <si>
    <t>2025-01-13T00:00:00</t>
  </si>
  <si>
    <t>13.01-30.06.2025</t>
  </si>
  <si>
    <t>18</t>
  </si>
  <si>
    <t>KiS.3026.SK.I.14.2025</t>
  </si>
  <si>
    <t>14.01-30.06.2025</t>
  </si>
  <si>
    <t>KiS.3026.SK.I.15.2025</t>
  </si>
  <si>
    <t>16.01-30.06.2025</t>
  </si>
  <si>
    <t>KiS.3026.SK.I.16.2025</t>
  </si>
  <si>
    <t>17.01-30.06.2025</t>
  </si>
  <si>
    <t>Fundacja Lotnisko Leszno</t>
  </si>
  <si>
    <t>KiS.3026.SK.I.17.2025</t>
  </si>
  <si>
    <t>Leszczyński Klub Balonowy</t>
  </si>
  <si>
    <t>KiS.3026.SK.I.18.2025</t>
  </si>
  <si>
    <t>2025-01-29T00:00:00</t>
  </si>
  <si>
    <t>29.01-30.06.2025</t>
  </si>
  <si>
    <t>Rozwój sportu na terenie Miasta Leszna – II Tura 2025</t>
  </si>
  <si>
    <t>KF.3026.SK.II.1.2025</t>
  </si>
  <si>
    <t>2025-07-01T00:00:00</t>
  </si>
  <si>
    <t>01.07-15.12.2025</t>
  </si>
  <si>
    <t>LKBalonowy</t>
  </si>
  <si>
    <t>KiS.3026.SK.II.2.2025</t>
  </si>
  <si>
    <t>KiS.3026.SK.II.3.2025</t>
  </si>
  <si>
    <t>10</t>
  </si>
  <si>
    <t>KiS.3026.SK.II.4.2025</t>
  </si>
  <si>
    <t>KS "Polonia 1912" boks</t>
  </si>
  <si>
    <t>KiS.3026.SK.II.5.2025</t>
  </si>
  <si>
    <t>KiS.3026.SK.II.6.2025</t>
  </si>
  <si>
    <t>2025-07-02T00:00:00</t>
  </si>
  <si>
    <t>02.07-15.12.2025</t>
  </si>
  <si>
    <t>KiS.3026.SK.II.7.2025</t>
  </si>
  <si>
    <t>2025-07-07T00:00:00</t>
  </si>
  <si>
    <t>07.07-15.12.2025</t>
  </si>
  <si>
    <t>SKK "Polonia 1912"</t>
  </si>
  <si>
    <t>KiS.3026.SK.II.8.2025</t>
  </si>
  <si>
    <t>2025-07-08T00:00:00</t>
  </si>
  <si>
    <t>KiS.3026.SK.II.9.2025</t>
  </si>
  <si>
    <t>2025-07-09T00:00:00</t>
  </si>
  <si>
    <t>09.07-15.12.2025</t>
  </si>
  <si>
    <t>KiS.3026.SK.II.10.2025</t>
  </si>
  <si>
    <t>2025-07-10T00:00:00</t>
  </si>
  <si>
    <t>Basket Klub Polonia 1912</t>
  </si>
  <si>
    <t>KiS.3026.SK.II.11.2025</t>
  </si>
  <si>
    <t>KiS.3026.SK.II.12.2025</t>
  </si>
  <si>
    <t>10.07-15.12.2025</t>
  </si>
  <si>
    <t>KF.3026.SK.II.13.2025</t>
  </si>
  <si>
    <t>2025-07-11T00:00:00</t>
  </si>
  <si>
    <t>11.07-15.12.2025</t>
  </si>
  <si>
    <t>KF.3026.SK.II.14.2025</t>
  </si>
  <si>
    <t>2025-07-16T00:00:00</t>
  </si>
  <si>
    <t>16.07-15.12.2025</t>
  </si>
  <si>
    <t>Aeroklub Leszczyński</t>
  </si>
  <si>
    <t>KF.3026.SK.II.15.2025</t>
  </si>
  <si>
    <t>2025-07-29T00:00:00</t>
  </si>
  <si>
    <t>29.07-15.12.2025</t>
  </si>
  <si>
    <t>5</t>
  </si>
  <si>
    <t>KF.3026.SK.II.16.2025</t>
  </si>
  <si>
    <t>2025-08-11T00:00:00</t>
  </si>
  <si>
    <t>11.08-15.12.2026</t>
  </si>
  <si>
    <t>6</t>
  </si>
  <si>
    <t>Rozwój sportu w Mieście Lesznie w 2025 roku w zakresie sportu żużlowego  w Metalkas 2. Ekstralidze – część zasadnicza, runda od 1 do 14</t>
  </si>
  <si>
    <t>SSA</t>
  </si>
  <si>
    <t>KiS.3026.SK.Ż.1.2025</t>
  </si>
  <si>
    <t>2025-03-26T00:00:00</t>
  </si>
  <si>
    <t>01.04-16.08.2025</t>
  </si>
  <si>
    <t>Rozwój sportu w Mieście Lesznie w 2025 roku w zakresie sportu żużlowego  w Metalkas 2. Ekstralidze – faza PLAY-OFF, runda od 15 do 18</t>
  </si>
  <si>
    <t>KiS.3026.SK.Ż.II.1.2025</t>
  </si>
  <si>
    <t>2025-08-13T00:00:00</t>
  </si>
  <si>
    <t>13.08-26.09.2025</t>
  </si>
  <si>
    <t>Działania profilaktyczno-terapeutyczne w zakresie przeciwdziałania uzależnieniom alkoholowym z uwzględnieniem zajęć sportowych, rekreacyjnych i kulturalnych</t>
  </si>
  <si>
    <t>Odnowa - powrót do trzeźwego życia</t>
  </si>
  <si>
    <t>SP-Z.524.1.5.2025</t>
  </si>
  <si>
    <t>Wydział promocji i Rozwoju</t>
  </si>
  <si>
    <t xml:space="preserve">otwarty konkurs ofert na realizację zadania publicznego w zakresie działalności na rzecz integracji europejskiej oraz rozwijania kontaktów i współpracy między społeczeństwami w 2025 r. 
</t>
  </si>
  <si>
    <t xml:space="preserve">Stowarzyszenie Przyjaciół I LO  </t>
  </si>
  <si>
    <t>Spotkanie studyjne w ramach jubileuszu 30-lecia współpracy międzynarodowej Leszno - Mosbach</t>
  </si>
  <si>
    <t>PR.524.1.21.2025</t>
  </si>
  <si>
    <t>01.-10.04.2025</t>
  </si>
  <si>
    <t>Wolontariat bez granic</t>
  </si>
  <si>
    <t>SP-Z.524.1.2.2025</t>
  </si>
  <si>
    <t xml:space="preserve">Stowarzyszenie Leszczyński Bank Żywności </t>
  </si>
  <si>
    <t xml:space="preserve">Budżet Obywatelski </t>
  </si>
  <si>
    <t>OP.5050.18.2025</t>
  </si>
  <si>
    <t>5.05.2025-14.12.2025</t>
  </si>
  <si>
    <t>mieszkańcy Leszna</t>
  </si>
  <si>
    <t>Działania aktywizujące i integrujące społeczność lokalną Miasta Leszna</t>
  </si>
  <si>
    <t>Stowarzyszenie Wygraj Siebie</t>
  </si>
  <si>
    <t>Radosna aktywność</t>
  </si>
  <si>
    <t>SP-Z.524.13.1.2025</t>
  </si>
  <si>
    <t>01.06.2025-31.12.2025</t>
  </si>
  <si>
    <t>Prowadzenie Klubów Abstynenckich</t>
  </si>
  <si>
    <t>Stowarzyszenie Ruch Trzeźwościowy</t>
  </si>
  <si>
    <t>SP-Z.524.1.3.2025</t>
  </si>
  <si>
    <t>Leszczyńskie Stowarzyszenie Klub Abstynentów</t>
  </si>
  <si>
    <t>SP-Z.524.1.4.2025</t>
  </si>
  <si>
    <t>Działanie aktywizujące, rozwojowe,edukacyjne dla osób w wieku senioralnym w szczególności w klubach i świetlicach</t>
  </si>
  <si>
    <t>Wrzosowy Zakątek 2025</t>
  </si>
  <si>
    <t>SP-Z.524.8.2.2025</t>
  </si>
  <si>
    <t>Aktywni seniorzy w UTW Leszno</t>
  </si>
  <si>
    <t>SP-Z.524.8.3.2025</t>
  </si>
  <si>
    <t>Fundacja Jesienny Uśmiech</t>
  </si>
  <si>
    <t>Centrum Aktywności Seniora "Jesienny Uśmiech"</t>
  </si>
  <si>
    <t>SP-Z.524.8.1.2025</t>
  </si>
  <si>
    <t>Stowarzyszenie Pozytywka</t>
  </si>
  <si>
    <t>Klub pełen możliwości</t>
  </si>
  <si>
    <t>SP-Z.524.8.4.2025</t>
  </si>
  <si>
    <t>Telefon zaufania dla Seniorów</t>
  </si>
  <si>
    <t>Stowarzyszenie Pracownia Profilaktyki, Psychoterapii i Rozwoju Osobistego "Bliżej Siebie"</t>
  </si>
  <si>
    <t>Leszczyński Telefon Zaufania dla Seniorów</t>
  </si>
  <si>
    <t>SP-Z.524.12.1.2025</t>
  </si>
  <si>
    <t>1.06.2025-31.12.2025</t>
  </si>
  <si>
    <t>RAZEM</t>
  </si>
  <si>
    <t>Załącznik nr 2</t>
  </si>
  <si>
    <t>WYKAZ OFERT ODRZUCONYCH W RAMACH OTWARTYCH KONKURSÓW OFERT W 2025 ROKU</t>
  </si>
  <si>
    <t>Nazwa zadania</t>
  </si>
  <si>
    <t>Przyczyna odrzucenia</t>
  </si>
  <si>
    <t>Uwagi</t>
  </si>
  <si>
    <t>Stowarzyszenie Przyjaciół Państwowej Szkoły Muzycznej I i II st. im. Romana Maciejewskiego w Lesznie</t>
  </si>
  <si>
    <t>Koncerty edukacyjne dla leszczyńskich przedszkoli pn.: "Muzyczne spotkania ze Świerszczem"</t>
  </si>
  <si>
    <t>Festiwal Muzyczny im. Romana Maciejewskiego</t>
  </si>
  <si>
    <t>Stowarzyszenie IMPACT</t>
  </si>
  <si>
    <t>Otwarte Mistrzostwa Okręgu Wielkopolskiego w Tańcu Towarzyskim</t>
  </si>
  <si>
    <t>formalna</t>
  </si>
  <si>
    <t>Leszczyńska Podzielnia</t>
  </si>
  <si>
    <t>merytoryczna</t>
  </si>
  <si>
    <t>Letnie spotkania pokoleń - Aktywne lata Seniora w Lesznie</t>
  </si>
  <si>
    <t>otwarty konkurs ofert na realizację w roku 2025 zadania publicznego w zakresie prowadzenia punktu nieodpłatnej pomocy prawnej oraz nieodpłatnego poradnictwa obywatelskiego, a także edukjacji prawnej na terenie Miasta Leszna</t>
  </si>
  <si>
    <t>Fundacja INTER VIVOS</t>
  </si>
  <si>
    <t xml:space="preserve">realizacja zadania publicznego w zakresie prowadzenia punktu nieodpłatnej pomocy prawnej, świadczenia nieodpłatnego poradnictwa obywatelskiego oraz edukjacji prawnej na terenie Miasta Leszna w 2025 r. </t>
  </si>
  <si>
    <t xml:space="preserve">merytoryczna </t>
  </si>
  <si>
    <t>Fundacja HONESTE VIVERE</t>
  </si>
  <si>
    <t xml:space="preserve">Stowarzyszenie Obywatelskiej Pomocy Prawnej </t>
  </si>
  <si>
    <t>Telefon zaufania dla seniorów</t>
  </si>
  <si>
    <t>Załącznik nr 3</t>
  </si>
  <si>
    <t>WYKAZ DOTACJI PRZEKAZANYCH W RAMACH "MAŁYCH GRANTÓW" W 2025 ROKU</t>
  </si>
  <si>
    <t>Rodzaj zadania publicznego</t>
  </si>
  <si>
    <t>Wkład finansowy (zł)</t>
  </si>
  <si>
    <t>Wkład niefinansowy (zł)</t>
  </si>
  <si>
    <t>Kultury, sztuki, ochrony dóbr kultury i dziedzictwa narodowego</t>
  </si>
  <si>
    <t>Leszczyńskim Stowarzyszeniem Twórców Kultury</t>
  </si>
  <si>
    <t>Wydanie książki Eleonory Biberstajn „Koniugacja Imienia”</t>
  </si>
  <si>
    <t>Koncert. Kolęda lubi Jazz</t>
  </si>
  <si>
    <t>Wspieranie i upowszechnianie kultury fizycznej</t>
  </si>
  <si>
    <t>KS SOLID SPORT</t>
  </si>
  <si>
    <t>Bieg po lotnisku</t>
  </si>
  <si>
    <t>Otwarte Mistrzostwa Leszna w Karate Sportowym INARI karate Cup 2025</t>
  </si>
  <si>
    <t>MMKS "WIENIAWA"</t>
  </si>
  <si>
    <t>Mistrzostwa Europy Juniorów w kategorii wiekowej  8-18  lat</t>
  </si>
  <si>
    <t>MKS "TĘCZA"</t>
  </si>
  <si>
    <t>Organizacja Turnieju Świątecznego z okazji 50-lecia MKS Tęcza Leszno</t>
  </si>
  <si>
    <t>Załącznik nr 4</t>
  </si>
  <si>
    <t>WYKAZ OFERT ODRZUCONYCH W RAMACH "MAŁYCH GRANTÓW" W 2025 ROKU</t>
  </si>
  <si>
    <t>Komórka</t>
  </si>
  <si>
    <t>Rodzaj zadania</t>
  </si>
  <si>
    <t>Oferent</t>
  </si>
  <si>
    <t>Kwota wnioskowana (zł)</t>
  </si>
  <si>
    <t>Wspieranie i upowszechnie kultury fizycznej</t>
  </si>
  <si>
    <t>Impactora Sp. z o.o.</t>
  </si>
  <si>
    <t>spółka z  o.o.</t>
  </si>
  <si>
    <t xml:space="preserve">Aktywny senior - Tai Chi dla zdrowia, równowagi i integracji </t>
  </si>
  <si>
    <t>Załącznik nr 5</t>
  </si>
  <si>
    <t>ZAKUP USŁUG I TOWARÓW OD ORGANIZACJI POZARZĄDOWYCH W 2025 ROKU</t>
  </si>
  <si>
    <t>Klasyfikacja</t>
  </si>
  <si>
    <t>Nazwa usługi/towaru</t>
  </si>
  <si>
    <t>Nazwa organizacji</t>
  </si>
  <si>
    <t>Miejski Ośrodek Pomocy Rodzinie</t>
  </si>
  <si>
    <t>Zakup usług</t>
  </si>
  <si>
    <t xml:space="preserve">ułsugi sprzątania </t>
  </si>
  <si>
    <t>Spółdzielnia Socjalna "OMNES"                                                                                ul. Słówiańska 25, 64-100 LESZNO</t>
  </si>
  <si>
    <t>zakup zup</t>
  </si>
  <si>
    <t>Spółdzielnią VITA  
ul. Leszczyńskich  22                        64-100 Leszno</t>
  </si>
  <si>
    <t>dowozy obiadów</t>
  </si>
  <si>
    <t>Przedsiębiorstwem Społecznym Ad bonum Sp. z o.o.                    Pl. Kościuszki 3,  64-100 Leszno</t>
  </si>
  <si>
    <t>obiady zlecane na podstawie decyzji administracyjnych</t>
  </si>
  <si>
    <t>Spółdzielnią VITA 
ul. Leszczyńskich  22                       64-100 Leszno</t>
  </si>
  <si>
    <t>Zakup artykułów do przeprowadzenia warsztatów podczas Pikniku Wielkanocnego dn. 12.04.2025</t>
  </si>
  <si>
    <t>Usługa pokazu konnego z okazji rocznicy 1000-lecia koronacji Chrobrego, w dniu 18.04.2025.</t>
  </si>
  <si>
    <t>Stowarzyszenie ,,Towarzystwo Jazdy Polskiej i Tradycji Sarmackich''</t>
  </si>
  <si>
    <t>Usługa wypożyczenia podestów na potrzeby festiwalu LUFA.</t>
  </si>
  <si>
    <t>Stowarzyszenie przyjaciół ziemi lipieńskiej</t>
  </si>
  <si>
    <t>usługa cateringowa dla wolontariuszy podczas wydarzenia Leszczyńskie Targi Trzeciego Sektora Jestem TU i działam!</t>
  </si>
  <si>
    <t>usługa zabezpieczenia ratowniczego podczas Lessczyńskich Mikołajek - Jarmarku Świątecznego 5-7.12.2025</t>
  </si>
  <si>
    <t>Rejonowe WOPR w Lesznie</t>
  </si>
  <si>
    <t>zakup parafiny na pokaz Fire Show podczas Leszczyńskich Mikołajek 6.12.2025</t>
  </si>
  <si>
    <t>Załącznik nr 8</t>
  </si>
  <si>
    <t>WSPARCIE LOKALOWE DLA ORGANIZACJI POZARZĄDOWYCH W 2025 ROKU – DANE ZBIORCZE</t>
  </si>
  <si>
    <t>Kategoria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</si>
  <si>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</si>
  <si>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</si>
  <si>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</si>
  <si>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</si>
  <si>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</si>
  <si>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</si>
  <si>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</si>
  <si>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</si>
  <si>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</si>
  <si>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</si>
  <si>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</si>
  <si>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</si>
  <si>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Załącznik nr 9</t>
  </si>
  <si>
    <t>Tytuł projektu</t>
  </si>
  <si>
    <t>Przyznana (zł)</t>
  </si>
  <si>
    <t>Wykorzystana (zł)</t>
  </si>
  <si>
    <t>Zwrot (zł)</t>
  </si>
  <si>
    <t>Załącznik nr 10</t>
  </si>
  <si>
    <t>PROJEKTY PARTNERSKIE PRZY WSPÓŁPRACY Z ORGANIZACJAMI POZARZĄDOWYMI W 2025 ROKU</t>
  </si>
  <si>
    <t>Lider projektu</t>
  </si>
  <si>
    <t>Partnerzy projektu</t>
  </si>
  <si>
    <t>Źródło finansowania</t>
  </si>
  <si>
    <t>Miejska Biblioteka Publiczna im. Stanisława Grochowiaka w Lesznie</t>
  </si>
  <si>
    <t>Między Wierszami - Narracje</t>
  </si>
  <si>
    <t>Partnerstwo dla Książki 2025</t>
  </si>
  <si>
    <t>Polski Związek Niewidomych Oddział w Lesznie, Stowarzyszenie Nasz Dom  Nasz Świat, Leszczyńskie Stowarzyszenie Osób z chorobami Alzheimera i Parkinsona, Stowarzyszenie Razem z Nami</t>
  </si>
  <si>
    <t>Jazz? Nic Prostszego!</t>
  </si>
  <si>
    <t>Kultura Dostępna 2025</t>
  </si>
  <si>
    <t>Stowarzyszenie Bibliotekarzy Polskich, Sdtowarzyszenie Nasz Dom Nasz Świat, Uniwersytet Trzeciego Wieku</t>
  </si>
  <si>
    <t>Wielogłos</t>
  </si>
  <si>
    <t>Kultura Interwencje 2025</t>
  </si>
  <si>
    <t>Stowarzyszenie Bibliotekarzy Polskich Oddział w Lesznie, Fundacja Centrum Aktywności Twórczej w Lesznie</t>
  </si>
  <si>
    <t>Powiększenie Leszczyńskiej Biblioteki Cyfrowej z digitalizacją piśmiennictwa historycznego</t>
  </si>
  <si>
    <t>Kultura Cyfrowa 2025</t>
  </si>
  <si>
    <t>Stowarzyszenie Pomocy Osobom Niesłyszącym SPON, Polski Związek Niewidomych Oddział w Lesznie, Stowarzyszenie Nasz Dom  Nasz Świat, Leszczyńskie Stowarzyszenie Osób z chorobami Alzheimera i Parkinsona, Stowarzyszenie Razem z Nami</t>
  </si>
  <si>
    <t>Bez Marginesów - Nowa perspektywa Kultury</t>
  </si>
  <si>
    <t>Fundusze Europejskie dla Rozwoju Społecznego 2021-2027 w ramach działania 3.3 „Systemowa poprawa
dostępności” Priorytetu III „Dostępność i usługi dla osób z niepełnosprawnościami”</t>
  </si>
  <si>
    <t>Fundacja Cooperacja, Stowarzyszenie Bibliotekarzy Polskich</t>
  </si>
  <si>
    <t>Szczyty Literatury</t>
  </si>
  <si>
    <t>INICJATYWA LOKALNA W 2025 ROKU – WNIOSKI ZREALIZOWANE</t>
  </si>
  <si>
    <t>Wnioskodawca</t>
  </si>
  <si>
    <t>Nazwa projektu</t>
  </si>
  <si>
    <t>Wnioskowana (zł)</t>
  </si>
  <si>
    <t>Wkład własny (zł)</t>
  </si>
  <si>
    <t>Wkład pracy społecznej (zł)</t>
  </si>
  <si>
    <t>Wydział Infrastruktury Miejskiej, Referat Inwestycji</t>
  </si>
  <si>
    <t>Edyta Kapitan, Anna Franczyk - uczestnicy inicjatywy lokalnej</t>
  </si>
  <si>
    <t>Utwardzenie części ulicy Jerzego Dudy Gracza w Lesznie (od Dunikowskiego do Hasiora) wraz z kanalizacją deszczową i oświetleniem</t>
  </si>
  <si>
    <t xml:space="preserve">Inicjatywa lokalna realizowana w latach 2024-2025. </t>
  </si>
  <si>
    <t>nieformalna grupa mieszkańców</t>
  </si>
  <si>
    <t>Sztuka w oknach</t>
  </si>
  <si>
    <t>Sterylizacja i leczenie miejskich kotów wolnożyjących</t>
  </si>
  <si>
    <t xml:space="preserve">Leszczyńskie Stowarzyszenie Starówka </t>
  </si>
  <si>
    <t>Dzień szparaga, dzień dyni</t>
  </si>
  <si>
    <t xml:space="preserve">Fundacja Zwierzęce SOS </t>
  </si>
  <si>
    <t>Sterylizacja kotów w Lesznie 2025r</t>
  </si>
  <si>
    <t xml:space="preserve">nieformalna grupa mieszkańców </t>
  </si>
  <si>
    <t>Montaż oświetlenia ulicznego w ul. Andrzeja Krzyckiego</t>
  </si>
  <si>
    <t>nieformalan grupa mieszkańców</t>
  </si>
  <si>
    <t>Budowa ulicy Bukowej z nawierzchnią z kostki brukowej, oświetleniem ulicznym i kanalizacją deszczową</t>
  </si>
  <si>
    <t>INICJATYWA LOKALNA W 2025 ROKU – WNIOSKI ODRZUCONE</t>
  </si>
  <si>
    <t>Wydział Promocji i Rozwoju</t>
  </si>
  <si>
    <t>Budowa ulicy Żurawinowej na odcinku od ulicy Kurkowej do ulicy Grzybowej wraz z infrastrukturą (ciąg pieszo – rowerowy, miejsca postojowe, kanalizacja deszczowa)</t>
  </si>
  <si>
    <t>brak środków</t>
  </si>
  <si>
    <t xml:space="preserve">Utwardzenie części ulicy Jerzego Dudy Gracza w Lesznie (od ul. M. Kudeli do ul. W. Hasiora) wraz z kanalizacją deszczową i oświetleniem. </t>
  </si>
  <si>
    <t xml:space="preserve">brak wkładu własnego w wymaganej wysokości </t>
  </si>
  <si>
    <t>HONOROWE PATRONATY PREZYDENTA MIASTA LESZNA W 2025 ROKU</t>
  </si>
  <si>
    <t>Nazwa wydarzenia objętego patronatem</t>
  </si>
  <si>
    <t>Data wydarzenia</t>
  </si>
  <si>
    <t>MBWA Leszno</t>
  </si>
  <si>
    <t>12.10-16.11.2025</t>
  </si>
  <si>
    <t>Wydział Kultury i Sportu</t>
  </si>
  <si>
    <t>Ogólnopolskie Stowarzyszenie Silesia TAK ART.</t>
  </si>
  <si>
    <t>Plener Plastyczny pod tytułem "W objęciach Matki Natury"</t>
  </si>
  <si>
    <t>11-20.05.2025</t>
  </si>
  <si>
    <t>XIII Międzyszkolny Konkurs Pianistyczny "Za Kotarą"</t>
  </si>
  <si>
    <t>17.05.2025</t>
  </si>
  <si>
    <t>14.06.2025</t>
  </si>
  <si>
    <t>Joanna Szefer</t>
  </si>
  <si>
    <t>Wielkoformatowa, plenerowa i edukacyjna wystawa fotografii: "Dzieci Świata" Elżbiety Dzikowskiej.</t>
  </si>
  <si>
    <t>12.09-05.10.2025</t>
  </si>
  <si>
    <t>AZS Akademii Nauk Stosowanych w Lesznie</t>
  </si>
  <si>
    <t xml:space="preserve">Finał Akademickich Mistrzostw Polski w piłce nożnej </t>
  </si>
  <si>
    <t>VI 2025</t>
  </si>
  <si>
    <t xml:space="preserve">Tobiasz Paprocki – Nowacki </t>
  </si>
  <si>
    <t>„Leszczyński marsz piesków”</t>
  </si>
  <si>
    <t>XI 2025</t>
  </si>
  <si>
    <t>Stowarzyszenie „Wygraj siebie”</t>
  </si>
  <si>
    <t xml:space="preserve">„Radosna aktywność” (Wakacyjne poranki z jogą 2025, potańcówka pod chmurką i Sadzimy drzewa) </t>
  </si>
  <si>
    <t>Wydział Spraw Społecznych</t>
  </si>
  <si>
    <t>Fundacja TOGATUS PRO BONO</t>
  </si>
  <si>
    <t>Zadania w zakresie: Wspieranie i upowszechnianie kultury fizycznej (liczba dotacji: 94)</t>
  </si>
  <si>
    <t>Zadania w zakresie: Działalność na rzecz integracji cudzoziemców (liczba dotacji:1)</t>
  </si>
  <si>
    <t>Fundacja Centrum Sztuki Integracja</t>
  </si>
  <si>
    <t>Integracja środowiska senioralnego poprzez wspólne muzykowanie</t>
  </si>
  <si>
    <t>zakup usług</t>
  </si>
  <si>
    <t>zakup towarów</t>
  </si>
  <si>
    <t>usługa wynajmu ławostołów na wydarzenie Leszczyńskie Targi Trzeciego Sektora Jestem TU i działam!</t>
  </si>
  <si>
    <t xml:space="preserve">przedsiębiorstwo Społeczne </t>
  </si>
  <si>
    <t>Koszt zakupu (zł)</t>
  </si>
  <si>
    <t>02.01.2025r.</t>
  </si>
  <si>
    <t>Data zawarcia umowy</t>
  </si>
  <si>
    <t>Termin realizacji zadania (od-do)</t>
  </si>
  <si>
    <t>x</t>
  </si>
  <si>
    <t>15/09/2025</t>
  </si>
  <si>
    <t>16/09/2025</t>
  </si>
  <si>
    <t>69/12/2025</t>
  </si>
  <si>
    <t>2/12/2025</t>
  </si>
  <si>
    <t>Numer umowy/ faktury</t>
  </si>
  <si>
    <t>5-7.12.2025</t>
  </si>
  <si>
    <t>Wykaz organizacji pozarządowych korzystających z miejskich zasobów lokalowych w 2024 roku</t>
  </si>
  <si>
    <t xml:space="preserve">Lp. </t>
  </si>
  <si>
    <t>Nazwa                                                                                                            organizacji pozarządowej</t>
  </si>
  <si>
    <t xml:space="preserve">Adres lokalu                                                             </t>
  </si>
  <si>
    <t xml:space="preserve">Rodzaj umowy                                                 </t>
  </si>
  <si>
    <t xml:space="preserve">Data                                   zawarcia umowy </t>
  </si>
  <si>
    <r>
      <t xml:space="preserve">Metraż lokalu                       </t>
    </r>
    <r>
      <rPr>
        <i/>
        <sz val="11"/>
        <color theme="0"/>
        <rFont val="Calibri"/>
        <family val="2"/>
        <charset val="238"/>
        <scheme val="minor"/>
      </rPr>
      <t>(m2)</t>
    </r>
  </si>
  <si>
    <t xml:space="preserve">Dom Pieśni Kobiet </t>
  </si>
  <si>
    <t>Leszno, Plac Jana Metziga 25</t>
  </si>
  <si>
    <t>3500 mkw</t>
  </si>
  <si>
    <t>bezumownie</t>
  </si>
  <si>
    <t>n/d</t>
  </si>
  <si>
    <t>Uniwersytet Trzeciego Wieku</t>
  </si>
  <si>
    <t>Polski Związek Filatelistów – Koło Miejskie w Lesznie</t>
  </si>
  <si>
    <t>Polski Związek Niewidomych oddział w Lesznie</t>
  </si>
  <si>
    <t>Fundacja Centrum Aktywności Twórczej w Lesznie</t>
  </si>
  <si>
    <t>Chór Miejski Chopin</t>
  </si>
  <si>
    <t>Fundacja Edukacyjna ProMusica</t>
  </si>
  <si>
    <t>NSZZ Solidarność Nauczycieli</t>
  </si>
  <si>
    <t>Stowarzyszenie na rzecz Osób Niepełnosprawnych „Nasz Dom – Nasz Świat”</t>
  </si>
  <si>
    <t>Stowarzyszenie Pomocy Osobom Niesłyszącym SPON w Lesznie</t>
  </si>
  <si>
    <t>Fundacja Cooperacja</t>
  </si>
  <si>
    <t>1. Polskie Towarzystwo Historyczne - koło Leszno</t>
  </si>
  <si>
    <t>2. Fundacja Ambasadorzy Pomysłów</t>
  </si>
  <si>
    <t> Związek Sybiraków Oddział Leszno</t>
  </si>
  <si>
    <t> Lions Club Leszno 2000</t>
  </si>
  <si>
    <t>Leszczyńskie Stowarzyszenie Osób z Chorobami Alzheimera i Parkinsona</t>
  </si>
  <si>
    <t>Stowarzyszenie Razem z Nami</t>
  </si>
  <si>
    <t>Stowarzyszenie Uniwersytet Trzeciego Wieku w Lesznie/zajęcia sekcji plastycznej</t>
  </si>
  <si>
    <t>Klub OBOK, ul. Gabriela Narutowicza 6</t>
  </si>
  <si>
    <t>257 m kw.</t>
  </si>
  <si>
    <t>umowa współpracy</t>
  </si>
  <si>
    <t>umowa zawarta w latach poprzednich                           i obowiązująca w 2025 r.</t>
  </si>
  <si>
    <t>bezterminowo</t>
  </si>
  <si>
    <t>TAK/sekcje i zespoły MOK, inne org.</t>
  </si>
  <si>
    <t>Stowarzyszenie Uniwersytet Trzeciego Wieku w Lesznie/zajęcia sekcji rękodzieła artystycznego</t>
  </si>
  <si>
    <t>Stowarzyszenie Uniwersytet Trzeciego Wieku/zajęcia chóru</t>
  </si>
  <si>
    <t>Klub Seniora</t>
  </si>
  <si>
    <t>Chór CANTUS</t>
  </si>
  <si>
    <t>Polskie Stowarzyszenie Diabetyków, Koło nr 1 w Lesznie</t>
  </si>
  <si>
    <t>Fundacja DURZIARZ.EU - Wielkopolskie Kaperle Dudziarskie</t>
  </si>
  <si>
    <t>Stowarzyszenie Uniwersytet Trzeciego Wieku w Lesznie/zajęcia taneczne</t>
  </si>
  <si>
    <t>Miejski Ośrodek Kultury, ul. Bolesława Chrobrego 3a/budynek nr 2</t>
  </si>
  <si>
    <t>270 m kw.</t>
  </si>
  <si>
    <t>TAK/sekcje i zespoły artystyczne MOK</t>
  </si>
  <si>
    <t>Stowarzyszenie Uniwerstet Trzeciego Wieku                                          w Lesznie/gimnastyka</t>
  </si>
  <si>
    <t>Stowarzyszenie Uniwersytet Trzeciego Wieku w Lesznie/zajęcia ZUMBY</t>
  </si>
  <si>
    <t>Czas                                           trwania umowy     (od-do)</t>
  </si>
  <si>
    <r>
      <t xml:space="preserve">Uwagi                       (np. czy organizacja dzieli lokal z innym podmiotem,                                   jeśli tak to z jakim?)       </t>
    </r>
    <r>
      <rPr>
        <b/>
        <i/>
        <sz val="11"/>
        <color theme="0"/>
        <rFont val="Calibri"/>
        <family val="2"/>
        <charset val="238"/>
        <scheme val="minor"/>
      </rPr>
      <t xml:space="preserve">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/>
    </r>
  </si>
  <si>
    <t xml:space="preserve">Terenowy Komitet Ochrony Praw Dziecka </t>
  </si>
  <si>
    <t>64-100 Leszno, ul. Niepodległości 27 c</t>
  </si>
  <si>
    <t>345 m2</t>
  </si>
  <si>
    <t xml:space="preserve">umowa najmu na potrzeby prowadzenia Ośrodka Interwencyjno-Readaptacyjnego w budynku będącym w trwałym zarządzie MOPR
</t>
  </si>
  <si>
    <t>od 01.01. do 31.12.20265.</t>
  </si>
  <si>
    <t>nie</t>
  </si>
  <si>
    <t>PR 9 Sp. z o.o.</t>
  </si>
  <si>
    <t>ul. Grota Roweckiego 20, 64-100 Leszno</t>
  </si>
  <si>
    <t>Umowa na czas określony</t>
  </si>
  <si>
    <t>07.01.2025 r.</t>
  </si>
  <si>
    <t>07.01.2025 r - 31.03.2025 r.</t>
  </si>
  <si>
    <t>Boiska Orlik</t>
  </si>
  <si>
    <t>Basket Klub PoloniA 1912 Leszno</t>
  </si>
  <si>
    <t>ul. Zygmunta Starego 1, 64- 100 Leszno</t>
  </si>
  <si>
    <t>09.01.2025 r.</t>
  </si>
  <si>
    <t>09.01.2025 r. - 30.06.2025 r.</t>
  </si>
  <si>
    <t>Hala Trapez</t>
  </si>
  <si>
    <t>Basket Junior PoloniA 1912 Leszno</t>
  </si>
  <si>
    <t>ul. Zygmunta Starego 1, 64-100 Leszno</t>
  </si>
  <si>
    <t>Stowarzyszenie Klub Sportowy Futsal</t>
  </si>
  <si>
    <t>Międzyszkolny Klub Sportowy Tęcza</t>
  </si>
  <si>
    <t>09.01.2025 r. - 31.05.2025 r.</t>
  </si>
  <si>
    <t>Stowarzyszenie Sportowe CRC Leszno</t>
  </si>
  <si>
    <t>09.01.2025 r. - 31.12.2025 r.</t>
  </si>
  <si>
    <t>Stowarzyszenie Klub Kręglarski Polonia 1912 Leszno</t>
  </si>
  <si>
    <t>ul. Strzelecka 9, 64-100 Leszno</t>
  </si>
  <si>
    <t>24.02.2025 r.</t>
  </si>
  <si>
    <t>02.01.2025 r. - 31.12.2025 r.</t>
  </si>
  <si>
    <t>Kręgielnia - treninigi i zawody ligowe - grupy młodzieżowe</t>
  </si>
  <si>
    <t>24.01.2025 r.</t>
  </si>
  <si>
    <t>02.05.2025 r. - 04.05.2025 r.</t>
  </si>
  <si>
    <t>Kręgielnia - treninigi i zawody ligowe - seniorzy</t>
  </si>
  <si>
    <t>Klub Sportowy Polonia 1912 Leszno</t>
  </si>
  <si>
    <t>ul. Opalińskich 54, 64-100 Leszno</t>
  </si>
  <si>
    <t>02.01.2025 r. - 30.06.2025 r.</t>
  </si>
  <si>
    <t>Sala szermiercza</t>
  </si>
  <si>
    <t>Sala Ćwicznia siłownia</t>
  </si>
  <si>
    <t>Sala Ćwicznia duża i mała</t>
  </si>
  <si>
    <t>Stowarzyszenie Uniwerystet Trzeciego Wieku</t>
  </si>
  <si>
    <t>ul. Zygmunta Starego 114, 64-100 Leszno</t>
  </si>
  <si>
    <t>03.02.2025 r.</t>
  </si>
  <si>
    <t>03.02.2025 r. - 30.06.2025 r.</t>
  </si>
  <si>
    <t>Hala Trapez - Świetlica</t>
  </si>
  <si>
    <t>Uczniowski Klub Sportowy Achilles</t>
  </si>
  <si>
    <t>ul. 17 Stycznia 68, 64-100 Leszno</t>
  </si>
  <si>
    <t>11.02.2025 r.</t>
  </si>
  <si>
    <t>17.01.2025 r. - 30.09.2025 r.</t>
  </si>
  <si>
    <t>Stadion lekkoatletyczno-piłkarski im. Leszczyńskich Olimpijczyków</t>
  </si>
  <si>
    <t>Leszczyński Klub Speedrowerowy "Szawer"</t>
  </si>
  <si>
    <t>01.03.2025 r. - 31.10.2025 r.</t>
  </si>
  <si>
    <t>Tor speedrowerowy</t>
  </si>
  <si>
    <t xml:space="preserve">PR9 Spółka z o.o. </t>
  </si>
  <si>
    <t xml:space="preserve">ul. Łowiecka 33, 64-100 Leszno, </t>
  </si>
  <si>
    <t>28.02.2025 r.</t>
  </si>
  <si>
    <t>07.04.205 r. - 26.09.2025 r.</t>
  </si>
  <si>
    <t xml:space="preserve">Boisko Orlik ul. Łowiecka </t>
  </si>
  <si>
    <t>Boiska Orlik ul. Grota Roweckiego</t>
  </si>
  <si>
    <t>Klub Piłkarski Polonia 1912 Leszno</t>
  </si>
  <si>
    <t>Stadion lekkoatletyczno-piłkarski im. Leszczyńskich Olimpijczyków - grupy seniorów</t>
  </si>
  <si>
    <t>ul. Górowska 49, 64-100 Leszno</t>
  </si>
  <si>
    <t>Kompleks Boisk ul. Górowska 49 - grupy seniorów</t>
  </si>
  <si>
    <t>Stadion lekkoatletyczno-piłkarski im. Leszczyńskich Olimpijczyków - grupy młodzieżowe</t>
  </si>
  <si>
    <t>Kompleks Boisk ul. Górowska 49 - grupy seniorów - grupy młodzieżowe</t>
  </si>
  <si>
    <t>28.02.2025 r. - 02.03.2025 r.</t>
  </si>
  <si>
    <t>Kręgielnia - Mistrzostwa Polski Młodzików U15 w Kreglarstwie</t>
  </si>
  <si>
    <t>Polski Związek Niewidomych w Lesznie</t>
  </si>
  <si>
    <t>24.03.2025 r.</t>
  </si>
  <si>
    <t>01.04.2025 r. - 24.06.2026 r.</t>
  </si>
  <si>
    <t xml:space="preserve">Kręgielnia </t>
  </si>
  <si>
    <t>05.05.2025 r.</t>
  </si>
  <si>
    <t>08.15.22 maj 2025, 05 czerwiec 2026</t>
  </si>
  <si>
    <t>Stadion lekkoatletyczno-piłkarski im. Leszczyńskich Olimpijczyków, czwartki lekkoatletyczne</t>
  </si>
  <si>
    <t>ul. Zygmunta Starego 1</t>
  </si>
  <si>
    <t>21.05.2025 r.</t>
  </si>
  <si>
    <t>Tereny zielone przy Hali Trapez</t>
  </si>
  <si>
    <t>23.05.2026 r.</t>
  </si>
  <si>
    <t>Sala Ćwicznia</t>
  </si>
  <si>
    <t>03.06.2025 r.</t>
  </si>
  <si>
    <t>06.07.2025 r. - 27.07.2025 r.</t>
  </si>
  <si>
    <t>23.06.2025 r.</t>
  </si>
  <si>
    <t>26-27.06.2025 r.</t>
  </si>
  <si>
    <t>ul. Górowska 49, 64-100 Leszno, ul. 17 Stycznia 68</t>
  </si>
  <si>
    <t>11.07.2025 r.</t>
  </si>
  <si>
    <t>01.07.2025 r. -31.12.2025 r.</t>
  </si>
  <si>
    <t>Stadion lekkoatletyczno-piłkarski im. Leszczyńskich Olimpijczyków, Kompleks Boisk ul. Górowska 49</t>
  </si>
  <si>
    <t>01.07.2025 r.</t>
  </si>
  <si>
    <t>01.08.2025 r. -31.12.2025 r.</t>
  </si>
  <si>
    <t>Sala Szermiercza</t>
  </si>
  <si>
    <t>25.07.2025 r.</t>
  </si>
  <si>
    <t>01.08.2025 r. - 31.12.2025 r.</t>
  </si>
  <si>
    <t>28.07.2025 r.</t>
  </si>
  <si>
    <t>01.08.2025 r. - 30.11.2025 r.</t>
  </si>
  <si>
    <t>01.09.2025 r. - 31.12.2025 r.</t>
  </si>
  <si>
    <t>Basket PoloniA 1912 Leszno</t>
  </si>
  <si>
    <t>Stowarzyszenie Klub Sportowy Futsal Leszno</t>
  </si>
  <si>
    <t>28.07.2025 r. - 31.12.2025 r.</t>
  </si>
  <si>
    <t>od 3 do 7 września 2025 r.</t>
  </si>
  <si>
    <t>Kręgielnia</t>
  </si>
  <si>
    <t>12.08.2025 r.</t>
  </si>
  <si>
    <t xml:space="preserve"> 01.09.2025 r. - 31.12.2025 r.</t>
  </si>
  <si>
    <t>ul. Grunwaldzka 117, 64-100 Leszno</t>
  </si>
  <si>
    <t>18.08.2025 r.</t>
  </si>
  <si>
    <t>25-29.08.2025 r.</t>
  </si>
  <si>
    <t>Boisko ul. Grunwaldzka 117</t>
  </si>
  <si>
    <t>UKS Akademia Piłkarskiego Rozwoju Lampart Leszno</t>
  </si>
  <si>
    <t>20.08.2025 r.</t>
  </si>
  <si>
    <t>01.09.2025 r. - 02.10.2025 r.</t>
  </si>
  <si>
    <t xml:space="preserve">Boisko Orlik ze sztuczną nawierzchnią </t>
  </si>
  <si>
    <t>Stowarzyszenie Klub Sportowy Transformers</t>
  </si>
  <si>
    <t>02.09.2025 r.</t>
  </si>
  <si>
    <t>13.09.2025 r.</t>
  </si>
  <si>
    <t>Kompleks Boisk ul. Górowska 49 - sztuczne boisko</t>
  </si>
  <si>
    <t>Klub Sportowy Achilles</t>
  </si>
  <si>
    <t>09.09.2025 r.</t>
  </si>
  <si>
    <t>18,25.09.2025 r. 02.10.2025 r.</t>
  </si>
  <si>
    <t>05.09.2025 r.</t>
  </si>
  <si>
    <t>Kręgielnia - lokal biurowy</t>
  </si>
  <si>
    <t>Amatorski Klub Sportowy  Leszczyńskie Byki</t>
  </si>
  <si>
    <t>08.09.2025 r.</t>
  </si>
  <si>
    <t>20.09.2025 r.</t>
  </si>
  <si>
    <t>Stadion żużlowy</t>
  </si>
  <si>
    <t>Leszczyński Klub Karate Inari</t>
  </si>
  <si>
    <t>26-27.09.2025 r.</t>
  </si>
  <si>
    <t>23.09.2025 r.</t>
  </si>
  <si>
    <t>01.10.2025 r.</t>
  </si>
  <si>
    <t xml:space="preserve">Stadion lekkoatletyczno-piłkarski im. Leszczyńskich Olimpijczyków </t>
  </si>
  <si>
    <t>Uczniowski Klub Sportowy "Jedynka"</t>
  </si>
  <si>
    <t>07.10.2025 r.</t>
  </si>
  <si>
    <t>19.10.2025 r.</t>
  </si>
  <si>
    <t>Klub Uczelniany Akademickiego Związku Sportowego Akademii Nauk Stosowanych</t>
  </si>
  <si>
    <t>14.10.2025 r.</t>
  </si>
  <si>
    <t>24.10.2025 r. - 28.10.2025 r.</t>
  </si>
  <si>
    <t>Boiska ul. Górowska 49</t>
  </si>
  <si>
    <t xml:space="preserve">20.10.2025 r. </t>
  </si>
  <si>
    <t>01.11.2025 r. - 14.12.2025 r.</t>
  </si>
  <si>
    <t>13.11.2025 r.</t>
  </si>
  <si>
    <t>17.11.2025 r.</t>
  </si>
  <si>
    <t>17.11.2025 r</t>
  </si>
  <si>
    <t>06.12.2025 r.</t>
  </si>
  <si>
    <t>Ilość</t>
  </si>
  <si>
    <t>Łączna liczba organizacji korzystających z sal miejskich</t>
  </si>
  <si>
    <t>sala sesyjna</t>
  </si>
  <si>
    <t>sala w Ratuszu</t>
  </si>
  <si>
    <t>Łączna liczba organizacji korzystających z lokali miejskich</t>
  </si>
  <si>
    <t>Łączna liczba lokali udostępnionych organizacjom pozarządowym</t>
  </si>
  <si>
    <t>Liczba umów zawartych w 2025 roku</t>
  </si>
  <si>
    <t>Liczba umów zawartych w latach poprzednich i obowiązujących w 2025 roku</t>
  </si>
  <si>
    <t>Liczba wygasłych, zerwanych lub rozwiązanych umów w 2025 roku</t>
  </si>
  <si>
    <t>Liczba organizacji korzystających z lokali bezumownie</t>
  </si>
  <si>
    <t>Liczba organizacji, które uzyskały lokal w trybie bezprzetargowym</t>
  </si>
  <si>
    <t>Liczba organizacji, które uzyskały lokal w trybie przetargowym</t>
  </si>
  <si>
    <t>Liczba organizacji korzystających z lokali na czas nieoznaczony</t>
  </si>
  <si>
    <t>Liczba organizacji korzystających z lokali na czas oznaczony</t>
  </si>
  <si>
    <t>Liczba organizacji korzystających z lokali na zasadzie użyczenia</t>
  </si>
  <si>
    <t>13.</t>
  </si>
  <si>
    <t>Liczba organizacji korzystających z lokali na zasadzie wynajmu</t>
  </si>
  <si>
    <r>
      <t xml:space="preserve">Organizacje pozarządowe korzystające z miejskich zasobów lokalowych w 2025 roku                                                                                                                            </t>
    </r>
    <r>
      <rPr>
        <i/>
        <sz val="11"/>
        <color theme="0"/>
        <rFont val="Calibri"/>
        <family val="2"/>
        <charset val="238"/>
        <scheme val="minor"/>
      </rPr>
      <t>(stowarzyszenia, stowarzyszenia zwykłe, fundacje, spółdzielnie socjalne,                                                                     podmioty kościelne lub wyznaniowe, spółki non-profit, kluby sportowe)</t>
    </r>
  </si>
  <si>
    <t>Fundacja Małe Kino</t>
  </si>
  <si>
    <t>ul. G. Narutowicza 69, 64-100 Leszno</t>
  </si>
  <si>
    <t>80 m2</t>
  </si>
  <si>
    <t>Umowa porozumienie</t>
  </si>
  <si>
    <t>23 maja 2024 r.</t>
  </si>
  <si>
    <t>Bezterminowo</t>
  </si>
  <si>
    <t>Fundacja Małe Kino dzieli lokal z UTW</t>
  </si>
  <si>
    <t>Bezumownie</t>
  </si>
  <si>
    <t>UTW dzieli lokal z Fundacją Małe Kino</t>
  </si>
  <si>
    <t>20 m2</t>
  </si>
  <si>
    <t>Automobil Club</t>
  </si>
  <si>
    <t>Leszczyńskie Towarzystwo Przyjaciół Nauk</t>
  </si>
  <si>
    <t>Stowarzyszenie Starówka</t>
  </si>
  <si>
    <t>Stowarzyszenie Centrum PISOP</t>
  </si>
  <si>
    <t>Wielkopolska Okręgowa Izba Lekarska</t>
  </si>
  <si>
    <t>Lions Club</t>
  </si>
  <si>
    <t>Wygraj Siebie</t>
  </si>
  <si>
    <t>Leszczyńskie Stowarzyszenie Twórców Kultury-Jesień pod Pegazem</t>
  </si>
  <si>
    <t>Leszczyńskie Stowarzyszenie Twórców Kultury-Andrzejki Poetyckie</t>
  </si>
  <si>
    <t>Ratusz</t>
  </si>
  <si>
    <t>17.11.-11.12.2025</t>
  </si>
  <si>
    <t>12.12-19.12.2025</t>
  </si>
  <si>
    <t>Polski Związek Wędkarski okręg w Poznaniu</t>
  </si>
  <si>
    <t>Fundacja Centrum Dialogu Emocjonalnego</t>
  </si>
  <si>
    <t>Stowarzyszenie ECHO</t>
  </si>
  <si>
    <t xml:space="preserve">Stowarzyszenie Pomocy Osobom Niesłyszącym SPON </t>
  </si>
  <si>
    <t>Leszczyńskie Stowarzyszenie Wspinaczkowe</t>
  </si>
  <si>
    <t xml:space="preserve">Spółdzielnia Socjalna KUBA-BART </t>
  </si>
  <si>
    <t xml:space="preserve">Związek Nauczycielstwa Polskiego </t>
  </si>
  <si>
    <t xml:space="preserve">Stowarzyszeni WYGRAJ SIEBIE </t>
  </si>
  <si>
    <t>Stowarzyszenie LIONS CLUB 2000</t>
  </si>
  <si>
    <t>Pracownia Profilaktyki, Psychoterapii  i Rozwoju Osobistego „Bliżej Siebie”</t>
  </si>
  <si>
    <t xml:space="preserve">Fundacja PRODESTE Filia Leszno </t>
  </si>
  <si>
    <t xml:space="preserve">Stowarzyszenie UNIWERSYTET TRZECIEGO WIEKU </t>
  </si>
  <si>
    <t xml:space="preserve">Stowarzyszenie Społeczno — Kulturalne „KROKUS” </t>
  </si>
  <si>
    <t xml:space="preserve">Wielkopolski Związek Chórów i Orkiestr Oddział w Lesznie </t>
  </si>
  <si>
    <t>Instytut Polskiej Myśli Edukacyjnej i Historycznej</t>
  </si>
  <si>
    <t>Stowarzyszenie Klub Sportowy TRANSFORMERS</t>
  </si>
  <si>
    <t xml:space="preserve">Stowarzyszenie MONAR </t>
  </si>
  <si>
    <t xml:space="preserve">Leszczyńskie Stowarzyszenie Klub Abstynentów </t>
  </si>
  <si>
    <t>Polski Związek Działkowców Stowarzyszenie Ogrodowe z siedziba w Warszawie, Okręg Poznań</t>
  </si>
  <si>
    <t>Liga Obrony Kraju Biuro Wielkopolskiego Zarządu Wojewódzkiego</t>
  </si>
  <si>
    <t>Spółdzielnia Socjalna OMNES</t>
  </si>
  <si>
    <t>Ejsmondt Wojciech</t>
  </si>
  <si>
    <t>Leszczyńskie Stowarzyszenie Rehabilitacyjne AMAZONKA</t>
  </si>
  <si>
    <t xml:space="preserve">Oddział Wielkopolski Polskiego Związku Głuchych </t>
  </si>
  <si>
    <t>Boszkowskie Koty i Psy Inspektorat Ochrony Zwierząt</t>
  </si>
  <si>
    <t xml:space="preserve">Terenowy Komitet Praw Dziecka </t>
  </si>
  <si>
    <t>Stowarzyszenie Centrum Promocji i Rozwoju Inicjatyw Obywatelskich PISOP</t>
  </si>
  <si>
    <t xml:space="preserve">Fundacja JESIENNY UŚMIECH </t>
  </si>
  <si>
    <t xml:space="preserve">Polski Związek Hodowców Gołębi Pocztowych </t>
  </si>
  <si>
    <t>Towarzysztwo Gimnastyczne SOKÓŁ</t>
  </si>
  <si>
    <t xml:space="preserve">Spółdzielnia Socjalna POD SKRZYDŁAMI </t>
  </si>
  <si>
    <t>Fundacja HEX</t>
  </si>
  <si>
    <t>Fundacja Żyrafa - Edukacja Ponad Wszystko</t>
  </si>
  <si>
    <t>Chrobrego 44</t>
  </si>
  <si>
    <t>Aleje Krasińskiego 7</t>
  </si>
  <si>
    <t>Aleje Krasińskiego 30</t>
  </si>
  <si>
    <t>Grodzka 4</t>
  </si>
  <si>
    <t>Kościelna 6</t>
  </si>
  <si>
    <t>Leszczyńskich 7</t>
  </si>
  <si>
    <t>Leszczyńskich 20</t>
  </si>
  <si>
    <t>Leszczyńskich 22</t>
  </si>
  <si>
    <t>Leszczyńskich 32</t>
  </si>
  <si>
    <t>Leszczyńskich 36</t>
  </si>
  <si>
    <t>Łaziebna 14</t>
  </si>
  <si>
    <t>Mickiewicza 2</t>
  </si>
  <si>
    <t>Metziga 32</t>
  </si>
  <si>
    <t>Narutowicza 2</t>
  </si>
  <si>
    <t>Ofiar Katynia 9</t>
  </si>
  <si>
    <t>Przemysłowa 27</t>
  </si>
  <si>
    <t>Słowiańska 23</t>
  </si>
  <si>
    <t>Słowiańska 10</t>
  </si>
  <si>
    <t xml:space="preserve">Słowiańska 18 </t>
  </si>
  <si>
    <t>Słowiańska 25</t>
  </si>
  <si>
    <t>Słowiańska 45</t>
  </si>
  <si>
    <t>Słowiańska 57</t>
  </si>
  <si>
    <t>Słowiańska 59</t>
  </si>
  <si>
    <t>Sienkiewicza 9</t>
  </si>
  <si>
    <t>Sienkiewicza 10</t>
  </si>
  <si>
    <t>Sienkiewicza 20</t>
  </si>
  <si>
    <t>Zwycięstwa 1</t>
  </si>
  <si>
    <t>Zielona 14</t>
  </si>
  <si>
    <t>Wilkońskiego 36</t>
  </si>
  <si>
    <t>Czarnoleska 1</t>
  </si>
  <si>
    <t>Czarnoleska 2</t>
  </si>
  <si>
    <t xml:space="preserve">umowa najmu lokalu użytkowego </t>
  </si>
  <si>
    <t>nieokreślony</t>
  </si>
  <si>
    <t>negocjacje</t>
  </si>
  <si>
    <t>umowa użyczenia</t>
  </si>
  <si>
    <t>umowa rozwiazana</t>
  </si>
  <si>
    <t>Kultura i sztuka</t>
  </si>
  <si>
    <r>
      <t>poszerzenie lokalu od 1.07.2025 poprzednio 88,38m</t>
    </r>
    <r>
      <rPr>
        <vertAlign val="superscript"/>
        <sz val="10"/>
        <color theme="1"/>
        <rFont val="Calibri"/>
        <family val="2"/>
        <charset val="238"/>
        <scheme val="minor"/>
      </rPr>
      <t>2</t>
    </r>
    <r>
      <rPr>
        <sz val="10"/>
        <color theme="1"/>
        <rFont val="Calibri"/>
        <family val="2"/>
        <charset val="238"/>
        <scheme val="minor"/>
      </rPr>
      <t>+46,55m</t>
    </r>
    <r>
      <rPr>
        <vertAlign val="superscript"/>
        <sz val="10"/>
        <color theme="1"/>
        <rFont val="Calibri"/>
        <family val="2"/>
        <charset val="238"/>
        <scheme val="minor"/>
      </rPr>
      <t>2</t>
    </r>
  </si>
  <si>
    <r>
      <t>zmiana pow. od 1.03.2025, poprzednio 200m</t>
    </r>
    <r>
      <rPr>
        <vertAlign val="superscript"/>
        <sz val="10"/>
        <color theme="1"/>
        <rFont val="Calibri"/>
        <family val="2"/>
        <charset val="238"/>
        <scheme val="minor"/>
      </rPr>
      <t xml:space="preserve">2, </t>
    </r>
    <r>
      <rPr>
        <sz val="10"/>
        <color rgb="FFFF0000"/>
        <rFont val="Calibri"/>
        <family val="2"/>
        <charset val="238"/>
        <scheme val="minor"/>
      </rPr>
      <t>umowa rozwiazana</t>
    </r>
  </si>
  <si>
    <t>01.04.2025-31.10.2025</t>
  </si>
  <si>
    <t>14.04.2025-31.03.2026</t>
  </si>
  <si>
    <t>Wydział Ochrony Środowiska</t>
  </si>
  <si>
    <t>23 Prezentacje-Leszno2024. Czułość</t>
  </si>
  <si>
    <t>Patryk Hampel Ultramaraton Wsparcia 24h Non-Stop</t>
  </si>
  <si>
    <t>Klub Biznesu Społecznie</t>
  </si>
  <si>
    <t>Wydział Edukacji</t>
  </si>
  <si>
    <t>Szkoła Podstawowa nr 10</t>
  </si>
  <si>
    <t>Miejski Konkurs Poprawności Językowej</t>
  </si>
  <si>
    <t>Przedszkole Miejskie nr 13</t>
  </si>
  <si>
    <t xml:space="preserve">II Międzyprzedszkolny Festiwalu Piosenki </t>
  </si>
  <si>
    <t>Wydarzenie „Gdy o bezpieczeństwie dużo wiemy, na drodze zachować się umiemy”</t>
  </si>
  <si>
    <t>Przedszkole Miejskie nr 10</t>
  </si>
  <si>
    <t>Wydarzenie „Festiwal Pszczeli”</t>
  </si>
  <si>
    <t xml:space="preserve">XII Miejski Konkurs Piosenki w Języku Angielskim „Born To Perform”, </t>
  </si>
  <si>
    <t xml:space="preserve">II Liceum Ogólnokształcące </t>
  </si>
  <si>
    <t xml:space="preserve">XIII Regionalny Konkurs Języka Angielskiego „Junior English Combat”, </t>
  </si>
  <si>
    <t>Gabinet Prezydenta</t>
  </si>
  <si>
    <t>Stowarzyszenie IN VITRO BEZ GRANIC</t>
  </si>
  <si>
    <t>konferencji In Vitro</t>
  </si>
  <si>
    <t>Tom-Art. Group Sp. Z o. o</t>
  </si>
  <si>
    <t xml:space="preserve">Wydarzenie pn. „My Way” Tribute to Krawczyk, Wodecki i Paszt </t>
  </si>
  <si>
    <t xml:space="preserve">Miejski Ośrodek Kultury </t>
  </si>
  <si>
    <t xml:space="preserve">Mistrzostwa Mażoretek Okręgu Północno - Zachodniego </t>
  </si>
  <si>
    <t xml:space="preserve">Stowarzyszenie Leszczyński 
Bank Żywności
</t>
  </si>
  <si>
    <t>IX Edycja Leszczyńskiego Koszyka ze Święconką</t>
  </si>
  <si>
    <t xml:space="preserve">Szkoła Podstawowa nr 7 </t>
  </si>
  <si>
    <t>Międzyszkolny Konkurs Piosenki Polskiej pod hasłem Zaśpiewaj  z Siódemką! „Muzyka Moim Drogowskazem”</t>
  </si>
  <si>
    <t xml:space="preserve">Zespół Szkół nr 4 
im. Powstańców Wielkopolskich 
</t>
  </si>
  <si>
    <t xml:space="preserve">Projekt Społeczny pn.: „Dobrze ze Sobą”  </t>
  </si>
  <si>
    <t>Międzyszkolny Konkurs Plastyczny pt. „ Najpiękniejsza stolica Unii Europejskiej”</t>
  </si>
  <si>
    <t xml:space="preserve">Leszno dla Ukrainy
Polska Inicjatywa Ratunkowo-Humanitarna
</t>
  </si>
  <si>
    <t xml:space="preserve">Obchody rocznicy napaści Rosji na Ukrainę </t>
  </si>
  <si>
    <t xml:space="preserve">Szkoła Podstawowa nr 4 </t>
  </si>
  <si>
    <t xml:space="preserve">IV Międzyszkolny Konkurs Poezji Śpiewanej „Na strunach poezji” </t>
  </si>
  <si>
    <t>Leszczyńska Liga Debat Oksfordzkich
Radna Młodziezowej Rady Miasta Leszna</t>
  </si>
  <si>
    <t xml:space="preserve">Projekt „Leszczyńska Liga Debat Oksfordzkich” </t>
  </si>
  <si>
    <t xml:space="preserve">470-lecie I Liceum Ogólnokształcącego im. Rodu Leszczyńskich               </t>
  </si>
  <si>
    <t xml:space="preserve">Zespół Szkół Rolniczo-Budowlanych </t>
  </si>
  <si>
    <t xml:space="preserve">VII Turniej Umiejętności Zawodowych „Sprawny Murarz” </t>
  </si>
  <si>
    <t>Stowarzyszenie Klub Sportowy
Transformers</t>
  </si>
  <si>
    <t xml:space="preserve">Leszczyński Festiwal Sportu 2025 </t>
  </si>
  <si>
    <t>Szkoła Podstawowa nr 2 im. Obrońców Polskiego Morza w Lesznie</t>
  </si>
  <si>
    <t>I Liceum Ogólnokształcące im. Rodu Leszczyńskich</t>
  </si>
  <si>
    <t xml:space="preserve">XII Konkurs Pierwszej Pomocy </t>
  </si>
  <si>
    <t xml:space="preserve">Zespół Szkół nr 4
im. Powstańców Wielkopolskich
w Lesznie 
</t>
  </si>
  <si>
    <t xml:space="preserve">Wydarzenie „Dzień Zawodowca – od rzemieślnika do technika” </t>
  </si>
  <si>
    <t xml:space="preserve">125. leszczyński batalionu piechoty </t>
  </si>
  <si>
    <t xml:space="preserve">Wydarzenie pod tytułem „Warsztaty z wykorzystania BSP na polu walki dla przyszłych operatorów BSP” </t>
  </si>
  <si>
    <t xml:space="preserve">Olimpiady Specjalne Polska
Wielkopolskie – Poznań 
</t>
  </si>
  <si>
    <t>Regionalny Turniej Piłki Nożnej Olimpiad Specjalnych Wielkopolskie – Poznań</t>
  </si>
  <si>
    <t xml:space="preserve">Wystawa tematyczna „Marszałek Józef Piłsudski – w 90. rocznicę śmierci” </t>
  </si>
  <si>
    <t xml:space="preserve">Stowarzyszenie Oficerów Rezerwy
69. Leszczyńskiego Pułku 
Przeciwlotniczego 
im. gen. Dyw. Stefana Roweckiego „Grota” </t>
  </si>
  <si>
    <t xml:space="preserve">Miejska Biblioteka Publiczna 
im. Stanisława Grochowiaka 
w Lesznie </t>
  </si>
  <si>
    <t xml:space="preserve">Dzień Bibliotekarza i Bibliotek 2025 </t>
  </si>
  <si>
    <t>Zespół Doradców Gospodarczych 
TOR Sp. z o.o</t>
  </si>
  <si>
    <t xml:space="preserve">XIV Kongres Inteligentnych Miast </t>
  </si>
  <si>
    <t>Wyższa Szkoła Humanistyczna 
Im. Króla Stanisława Leszczyńskiego</t>
  </si>
  <si>
    <t xml:space="preserve">Ogólnopolska konferencja naukowa „Bezpieczeństwo jako kategoria (nie tylko) pedagogiczna. Implikacje dla edukacji” </t>
  </si>
  <si>
    <t>Fundacja Odzyskaj Środowisko</t>
  </si>
  <si>
    <t xml:space="preserve">IV edycja ogólnopolskiego programu Polska Stolica Recyklingu </t>
  </si>
  <si>
    <t>Michalina Sieradzka
Konstancja Dąbkowska</t>
  </si>
  <si>
    <t>Projekt społeczny „Wspólnie albo wcale – zrozum, zauważ, zaakceptuj”</t>
  </si>
  <si>
    <t xml:space="preserve">Przedszkola Miejskiego nr 19 </t>
  </si>
  <si>
    <t>VIII edycja Międzyprzedszkolnego Konkursu Recytatorskiego pod hasłem „Polscy poeci dzieciom”</t>
  </si>
  <si>
    <t xml:space="preserve">Stowarzyszenie Przyjaciół
Bezglutynowej Mamy </t>
  </si>
  <si>
    <t xml:space="preserve">Wydarzenie XI. Happy Gluten Free Day </t>
  </si>
  <si>
    <t>Marcin Gbiorczyk
Ratownik medyczny</t>
  </si>
  <si>
    <t xml:space="preserve">Szkolenie pn. „Podstawowe zabiegi resustytacyjne u osób dorosłych z użyciem AED” </t>
  </si>
  <si>
    <t>Leszczyńskie
Centrum Biznesu Sp. z o.o.</t>
  </si>
  <si>
    <t>Wydarzenie „Festiwal Nauki”</t>
  </si>
  <si>
    <t>Izba Notarialna
W Poznaniu</t>
  </si>
  <si>
    <t xml:space="preserve">Wydarzenie „Dzień Otwarty Notariatu” </t>
  </si>
  <si>
    <t>Akademia Nauk Stosowanych
im. Jana Amosa Komeńskiego
w Lesznie</t>
  </si>
  <si>
    <t xml:space="preserve">Wydarzenie „Akademia Dziecięca/Mała Akademia Komeńskiego” </t>
  </si>
  <si>
    <t>Partia Razem
Okręg Wielkopolski</t>
  </si>
  <si>
    <t xml:space="preserve">Wydarzenie „Piknik Równości” </t>
  </si>
  <si>
    <t>Regionalna Izba
Przemysłowo-Handlowa
w Lesznie</t>
  </si>
  <si>
    <t xml:space="preserve">Wydarzenie „Konferencja Biznesowa” </t>
  </si>
  <si>
    <t>Przedszkole 
Miejskie nr 20</t>
  </si>
  <si>
    <t xml:space="preserve">Wydarzenie „XIII Leszczyński Dzień Przedszkolaka” </t>
  </si>
  <si>
    <t>Komendant 
Komendy Miejskiej Policji 
w Lesznie</t>
  </si>
  <si>
    <t xml:space="preserve">Konkurs „Odblaskowa Szkoła” </t>
  </si>
  <si>
    <t>Muzeum Okręgowe w Lesznie</t>
  </si>
  <si>
    <t>Konferencja naukowa „Królewskie ślady na ziemi wschowskiej 
i pograniczu wielkopolsko-śląskim. W 1000-lecie Królestwa Polskiego 
i 300 lat od koronacji Marii Leszczyńskiej”</t>
  </si>
  <si>
    <t>Stowarzyszenie
„Wygraj Siebie”</t>
  </si>
  <si>
    <t xml:space="preserve">Projekt „Dawka zdrowia” </t>
  </si>
  <si>
    <t>UKS 9 Leszno</t>
  </si>
  <si>
    <t xml:space="preserve">Rozgrywki Leszczyńskiej Ligi Piłki Siatkowej w sezonie 2025/2026 </t>
  </si>
  <si>
    <t>Basket Junior 
Polonia Leszno</t>
  </si>
  <si>
    <t>Wydarzenie „W świecie pełnym Internetu WYBIERAM SPORT – Chodź na kosza!”</t>
  </si>
  <si>
    <t>Klub Petanque Leszczynko</t>
  </si>
  <si>
    <t>Mistrzostwa dubletów</t>
  </si>
  <si>
    <t>ZST-CKZiU w Lesznie</t>
  </si>
  <si>
    <t xml:space="preserve">VII Ogólnopolski Konkurs dla Młodych Projektantów i Krawców „Szmaragdowy Guzik” </t>
  </si>
  <si>
    <t>Przedszkole Miejskie nr 19</t>
  </si>
  <si>
    <t xml:space="preserve">Konkurs plastyczny „Ja i moja rodzina – jak aktywnie spędzamy czas” </t>
  </si>
  <si>
    <t>Fundacja
Bumerang Leszczyński</t>
  </si>
  <si>
    <t xml:space="preserve">Akcji „Jabłuszko” </t>
  </si>
  <si>
    <t xml:space="preserve">Narada Obywatelska  „Kryzys – metody i sposoby zapobiegania” </t>
  </si>
  <si>
    <t>Fundacja INSPIRACJA</t>
  </si>
  <si>
    <t>UKS Jedynka</t>
  </si>
  <si>
    <t xml:space="preserve">Międzywojewódzkie Mistrzostwa Leszna w Akrobatyce Sportowej </t>
  </si>
  <si>
    <t xml:space="preserve">Szkolenie z udzielania pierwszej pomocy realizowanego w tramach projektu „Budowa społeczeństwa obywatelskiego” </t>
  </si>
  <si>
    <t xml:space="preserve">Wojewódzki Szpital Wielospecjalistyczny
im. dr. Jana Jonstona w Lesznie
</t>
  </si>
  <si>
    <t xml:space="preserve">Konferencja pn. „Zespół terapeutyczny w opiece nad pacjentem z cukrzycą – możliwości i wyzwania” </t>
  </si>
  <si>
    <t>Szkoła Językowa SMILE</t>
  </si>
  <si>
    <t xml:space="preserve">Wydarzenie pn. „Koncert Mikołajkowy” </t>
  </si>
  <si>
    <t>Miejska Biblioteka Publiczna
w Lesznie</t>
  </si>
  <si>
    <t>Wydarzenie pn. „Międzynarodowy Listopad Poetycki”</t>
  </si>
  <si>
    <t>Szkoła Podstawowa nr 13
z Oddziałami Integracyjnymi</t>
  </si>
  <si>
    <t xml:space="preserve">Wydarzenie pn. „Miejski Konkurs Wiedzy o Lesznie” </t>
  </si>
  <si>
    <t>Przemysław Wojciechowski</t>
  </si>
  <si>
    <t xml:space="preserve">Wydarzenie pn. „IV Mistrzostwa Gry w Bilard” </t>
  </si>
  <si>
    <t>Szkolny Zespół
Ekotrójka</t>
  </si>
  <si>
    <t xml:space="preserve">Konkurs pn. „Ukryte oblicze starych przedmiotów. Zrób coś nowego ze starego” </t>
  </si>
  <si>
    <t>Przedszkole Miejskie nr 21
Z Oddziałami Integracyjnymi
i Oddziałami Specjalnymi</t>
  </si>
  <si>
    <t>Konkurs plastyczny pn. „Jesteśmy różni, ale wszyscy lubimy się bawić”</t>
  </si>
  <si>
    <t>UKS Roszada Lipno</t>
  </si>
  <si>
    <t xml:space="preserve">Wydarzenie pn. „I Turniej Warcabowy 64-100 Leszno w warcabach stupolowych” </t>
  </si>
  <si>
    <t>Zespół Szkół Technicznych
Centrum Kształcenia 
Zawodowego i Ustawicznego 
w Lesznie</t>
  </si>
  <si>
    <t xml:space="preserve">Konferencja historyczna pn. „Oni walczyli o swoje jutro, dla naszego dziś” </t>
  </si>
  <si>
    <t xml:space="preserve">Konkurs pn. „Przyroda inspiruje – eksperymentuj z nami” </t>
  </si>
  <si>
    <t>Parafia Rzymskokatolicka 
pw. Św. Mikołaja
w Lesznie</t>
  </si>
  <si>
    <t xml:space="preserve">Orszaku Trzech Króli pod hasłem „Nadzieją się cieszą!” </t>
  </si>
  <si>
    <t>8-9.03.2025</t>
  </si>
  <si>
    <t>finał 19.04.2025</t>
  </si>
  <si>
    <t>18.12.2024-14.04.2025</t>
  </si>
  <si>
    <t>11.03.2025-23.06.2025</t>
  </si>
  <si>
    <t>rok szkolny 2025/2026</t>
  </si>
  <si>
    <t>28-29.06.2025</t>
  </si>
  <si>
    <t>02.04.2025-31.12.2025</t>
  </si>
  <si>
    <t>kwiecień-październik 2025</t>
  </si>
  <si>
    <t>rok akademicki 2026/2026</t>
  </si>
  <si>
    <t>18-20.11.2025</t>
  </si>
  <si>
    <t>sezon 2025/2026</t>
  </si>
  <si>
    <t>20.10.2025-03.11.2025</t>
  </si>
  <si>
    <t>22-26.10.2025</t>
  </si>
  <si>
    <t>6-13.11.2025</t>
  </si>
  <si>
    <t>13-14.12.2025</t>
  </si>
  <si>
    <t>styczeń-kwiecień 2026</t>
  </si>
  <si>
    <t>1-30.11.2025</t>
  </si>
  <si>
    <t>27-28.12.2025</t>
  </si>
  <si>
    <t>data nieokreślona</t>
  </si>
  <si>
    <t>bez określonej daty</t>
  </si>
  <si>
    <t>w trakcie realizacji</t>
  </si>
  <si>
    <t>RAZEM:</t>
  </si>
  <si>
    <t>Budujemy razem - inicjatywa lokalna mieszkańców ul. Klonowa</t>
  </si>
  <si>
    <t xml:space="preserve">Inicjatywa lokalna realizowana w latach 2025-2027. </t>
  </si>
  <si>
    <t>Wspieramy Rodziny</t>
  </si>
  <si>
    <t>SP-Z.524.6.2.2025</t>
  </si>
  <si>
    <t>SP-Z.524.6.3.2025</t>
  </si>
  <si>
    <t>Usłyszeć ciszę</t>
  </si>
  <si>
    <t>SP-Z.524.9.5.2025</t>
  </si>
  <si>
    <t>18.02.2025</t>
  </si>
  <si>
    <t>26.01.2024-31.12.2024</t>
  </si>
  <si>
    <t>Jesteś w potrzebie - Echo jest dla Ciebie</t>
  </si>
  <si>
    <t>SP-Z.524.9.4.2025</t>
  </si>
  <si>
    <t>Wsparcie pomocowo rehabilitacyjne dla Mieszkańców Leszna</t>
  </si>
  <si>
    <t>SP-Z.524.10.4.2025</t>
  </si>
  <si>
    <t>27.02.2025-31.12.2025</t>
  </si>
  <si>
    <t>Celem niewidomych samodzielność</t>
  </si>
  <si>
    <t>SP-Z.524.10.6.2025</t>
  </si>
  <si>
    <t>Rehabilitacja, edukacja i integracja chorych reumatycznie - edycja 2025</t>
  </si>
  <si>
    <t>SP-Z.524.10.1.2025</t>
  </si>
  <si>
    <t>Spółdzielnia Socjalna KUBA-BART</t>
  </si>
  <si>
    <t>Pira Grota dla zdrowia, duszy i ciała w roku 2025</t>
  </si>
  <si>
    <t>SP-Z.524.10.5.2025</t>
  </si>
  <si>
    <t>Polskie Stowarzyszenie Diabbetyków Koło nr 1</t>
  </si>
  <si>
    <t>Aktywność formą walki z cukrzycą</t>
  </si>
  <si>
    <t>SP-Z.524.10.3.2025</t>
  </si>
  <si>
    <t>Różowy marsz życia i biesiada integracyjna osób z niepełnosparwnościami</t>
  </si>
  <si>
    <t>SP-Z.524.13.2.2025</t>
  </si>
  <si>
    <t>01.07.2025-30.09.2025</t>
  </si>
  <si>
    <t>Rejonowe Wodne Ochotnicze Pogotowie Ratunkowe w Lesznie</t>
  </si>
  <si>
    <t>Pokazy oraz ćwiczenia z udzielania pierwszej pomocy oraz pogadanka o bezpieczeństwie nad wodą</t>
  </si>
  <si>
    <t>SP-Z.524.13.3.2025</t>
  </si>
  <si>
    <t>Most Pokoleń - warsztaty z sercem</t>
  </si>
  <si>
    <t>SP-Z.524.13.4.2025</t>
  </si>
  <si>
    <t>02.06.2025-31.12.2025</t>
  </si>
  <si>
    <t>Stowarzyszenie na Rzecz Osób Niepełnosprawnych „Nasz Dom – Nasz Świat”</t>
  </si>
  <si>
    <t>Film źródłem integracji i twórczej ekspresji</t>
  </si>
  <si>
    <t>SP-Z.524.13.5.2025</t>
  </si>
  <si>
    <t>02.06.2025-11.06.2025</t>
  </si>
  <si>
    <t>Razem dla Leszna</t>
  </si>
  <si>
    <t>SP-Z.524.13.6.2025</t>
  </si>
  <si>
    <t>01.06.2025-30.11.2025</t>
  </si>
  <si>
    <t>Młodzi obywatele – Aktywni dla Leszna</t>
  </si>
  <si>
    <t>SP-Z.524.13.7.2025</t>
  </si>
  <si>
    <t>Malarze dźwięku kapelowego</t>
  </si>
  <si>
    <t>SP-Z.524.13.9.2025</t>
  </si>
  <si>
    <t>01.06.2025-31.08.2025</t>
  </si>
  <si>
    <t>Leszno łączy - Punkt Integracji, Kultury i Wsparcia</t>
  </si>
  <si>
    <t>SP-Z.524.13.11.2025</t>
  </si>
  <si>
    <t>Organizacja i prezentacja małych form teatralnych dla dzieci i dorosłych</t>
  </si>
  <si>
    <t>SP-Z.524.13.12.2025</t>
  </si>
  <si>
    <t>Fundacja Fucco</t>
  </si>
  <si>
    <t>Wirtualne Dziedzictwo Leszna – społeczna rekonstrukcja zaginionych miejsc</t>
  </si>
  <si>
    <t>SP-Z.524.13.10.2025</t>
  </si>
  <si>
    <t>Leszno Łączy - Punkt Integracji, Kultury i Wsparcia</t>
  </si>
  <si>
    <t>SP-Z.524.16.1.2025</t>
  </si>
  <si>
    <t>17.07.025</t>
  </si>
  <si>
    <t>21.07.2025-31.12.2025</t>
  </si>
  <si>
    <t>spólka non-profit</t>
  </si>
  <si>
    <t>Uchwała nr VII/113/2024 Rady Miejskiej Leszna</t>
  </si>
  <si>
    <t>Porozumienie SP-Z.0007.1.2025</t>
  </si>
  <si>
    <t>realizacja zadania publicznego w zakresie prowadzenia punktu nieodpłatnej pomocy prawnej, świadczenia nieodpłatnego poradnictwa obywatelskiego oraz edukjacji prawnej na terenie Miasta Leszna w 2025 r.</t>
  </si>
  <si>
    <t>Prowadzenie Lesczyńskiego Biura Wolontariatu</t>
  </si>
  <si>
    <t xml:space="preserve"> Pokonaj z nami nudę</t>
  </si>
  <si>
    <t>14.</t>
  </si>
  <si>
    <t>15.</t>
  </si>
  <si>
    <t>16.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</si>
  <si>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</si>
  <si>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</si>
  <si>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</si>
  <si>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</si>
  <si>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</si>
  <si>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</si>
  <si>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</si>
  <si>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</si>
  <si>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</si>
  <si>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</si>
  <si>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</si>
  <si>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</si>
  <si>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</si>
  <si>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</si>
  <si>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</si>
  <si>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</si>
  <si>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</si>
  <si>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Wspieranie działań służących diagnozie, terapii i edukacji dzieci dotknętych Płodowym Zespołem Alkoholowym (FAS) i Spektrum Zaburzeń alkoholowych w zakresie poprawy zdrowia psychicznego i zaburzeń współistniejących, prowadzenie grup wsparcia dla rodzicó i opiekunów</t>
  </si>
  <si>
    <t>Zadania w zakresie: Udzielania nieodpłatnej pomocy prawnej (liczba dotacji: 1)</t>
  </si>
  <si>
    <t xml:space="preserve">Wydział Spraw Społecznych </t>
  </si>
  <si>
    <t>Leszczyńskie Stowarzyszenie Alzheimerowskie</t>
  </si>
  <si>
    <t>Polski Związek Niewidomych</t>
  </si>
  <si>
    <t>Stowarzyszenie Chorych na Choroby Reumatyczne</t>
  </si>
  <si>
    <t>RAZEM dotacje przekazane na podstawie umów:</t>
  </si>
  <si>
    <t>RAZEM dotacje przekazane w otwartych konkursach ofert: umowy + porozumienie na podstawie uchwały Rady Miejskiej Leszna</t>
  </si>
  <si>
    <t>35.</t>
  </si>
  <si>
    <t>36.</t>
  </si>
  <si>
    <t>37.</t>
  </si>
  <si>
    <t>38.</t>
  </si>
  <si>
    <t>39.</t>
  </si>
  <si>
    <t>40.</t>
  </si>
  <si>
    <t>41.</t>
  </si>
  <si>
    <t>Zadania w zakresie: Pomoc społeczna i zdrowie (liczba dotacji: 41 )</t>
  </si>
  <si>
    <t>Zadania w zakresie: Ochrona i promocja zdrowia, przeciwdziałanie uzależnieniom (liczba dotacji: 11)</t>
  </si>
  <si>
    <t>Załącznik nr 7</t>
  </si>
  <si>
    <t>Załącznik nr 6</t>
  </si>
  <si>
    <t>Przedsiębiorstwo Społeczne Ad Bonum sp.z 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</si>
</sst>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i/>
      <sz val="11"/>
      <name val="Calibri"/>
      <family val="2"/>
      <charset val="238"/>
    </font>
    <font>
      <b/>
      <sz val="14"/>
      <color rgb="FF1F4E79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0"/>
      <name val="Calibri"/>
      <family val="2"/>
      <charset val="238"/>
      <scheme val="minor"/>
    </font>
    <font>
      <sz val="10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rgb="FFFFFFFF"/>
      <name val="Calibri"/>
      <family val="2"/>
      <charset val="238"/>
    </font>
    <font>
      <b/>
      <sz val="14"/>
      <color rgb="FF1F4E79"/>
      <name val="Calibri"/>
      <family val="2"/>
      <charset val="238"/>
    </font>
    <font>
      <b/>
      <sz val="11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i/>
      <sz val="11"/>
      <color theme="0"/>
      <name val="Calibri"/>
      <family val="2"/>
      <charset val="238"/>
      <scheme val="minor"/>
    </font>
    <font>
      <b/>
      <i/>
      <sz val="11"/>
      <color theme="0"/>
      <name val="Calibri"/>
      <family val="2"/>
      <charset val="238"/>
      <scheme val="minor"/>
    </font>
    <font>
      <sz val="10"/>
      <color rgb="FF09213E"/>
      <name val="Arial"/>
      <family val="2"/>
      <charset val="238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</font>
    <font>
      <sz val="10"/>
      <color rgb="FFFF0000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D9E2F3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rgb="FFD0E0E3"/>
      </patternFill>
    </fill>
    <fill>
      <patternFill patternType="solid">
        <fgColor theme="3"/>
        <bgColor rgb="FFD0E0E3"/>
      </patternFill>
    </fill>
    <fill>
      <patternFill patternType="solid">
        <fgColor theme="3"/>
        <bgColor indexed="64"/>
      </patternFill>
    </fill>
  </fills>
  <borders count="3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 style="thin">
        <color indexed="64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/>
      <bottom/>
      <diagonal/>
    </border>
    <border>
      <left style="thin">
        <color theme="2" tint="-0.499984740745262"/>
      </left>
      <right/>
      <top style="medium">
        <color theme="2" tint="-0.749992370372631"/>
      </top>
      <bottom/>
      <diagonal/>
    </border>
    <border>
      <left/>
      <right style="thin">
        <color theme="2" tint="-0.499984740745262"/>
      </right>
      <top style="medium">
        <color theme="2" tint="-0.749992370372631"/>
      </top>
      <bottom/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medium">
        <color theme="2" tint="-0.749992370372631"/>
      </bottom>
      <diagonal/>
    </border>
    <border>
      <left/>
      <right/>
      <top style="medium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medium">
        <color theme="2" tint="-0.749992370372631"/>
      </bottom>
      <diagonal/>
    </border>
    <border>
      <left style="thin">
        <color theme="2" tint="-0.499984740745262"/>
      </left>
      <right style="thin">
        <color theme="2" tint="-0.499984740745262"/>
      </right>
      <top style="medium">
        <color theme="2" tint="-0.749992370372631"/>
      </top>
      <bottom style="thin">
        <color theme="2" tint="-0.499984740745262"/>
      </bottom>
      <diagonal/>
    </border>
    <border>
      <left style="thin">
        <color theme="2" tint="-0.499984740745262"/>
      </left>
      <right/>
      <top style="medium">
        <color theme="2" tint="-0.749992370372631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medium">
        <color theme="2" tint="-0.749992370372631"/>
      </top>
      <bottom style="thin">
        <color theme="2" tint="-0.499984740745262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indexed="64"/>
      </bottom>
      <diagonal/>
    </border>
    <border>
      <left/>
      <right/>
      <top style="thin">
        <color rgb="FF808080"/>
      </top>
      <bottom style="thin">
        <color indexed="64"/>
      </bottom>
      <diagonal/>
    </border>
    <border>
      <left/>
      <right style="thin">
        <color rgb="FF808080"/>
      </right>
      <top style="thin">
        <color rgb="FF808080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30" fillId="0" borderId="0" applyNumberFormat="0" applyFill="0" applyBorder="0" applyAlignment="0" applyProtection="0"/>
  </cellStyleXfs>
  <cellXfs count="18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0" xfId="0" applyFont="1"/>
    <xf numFmtId="0" fontId="2" fillId="0" borderId="0" xfId="0" applyFont="1"/>
    <xf numFmtId="0" fontId="11" fillId="0" borderId="6" xfId="0" applyFont="1" applyBorder="1" applyAlignment="1">
      <alignment vertical="center" wrapText="1"/>
    </xf>
    <xf numFmtId="49" fontId="11" fillId="0" borderId="6" xfId="0" applyNumberFormat="1" applyFont="1" applyBorder="1" applyAlignment="1">
      <alignment vertical="center"/>
    </xf>
    <xf numFmtId="49" fontId="11" fillId="0" borderId="6" xfId="0" applyNumberFormat="1" applyFont="1" applyBorder="1" applyAlignment="1" applyProtection="1">
      <alignment vertical="center" wrapText="1"/>
      <protection locked="0"/>
    </xf>
    <xf numFmtId="49" fontId="11" fillId="0" borderId="6" xfId="0" applyNumberFormat="1" applyFont="1" applyBorder="1" applyAlignment="1" applyProtection="1">
      <alignment vertical="center"/>
      <protection locked="0"/>
    </xf>
    <xf numFmtId="4" fontId="11" fillId="0" borderId="6" xfId="0" applyNumberFormat="1" applyFont="1" applyBorder="1" applyAlignment="1" applyProtection="1">
      <alignment vertical="center"/>
      <protection locked="0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right" vertical="center"/>
    </xf>
    <xf numFmtId="0" fontId="0" fillId="0" borderId="9" xfId="0" applyBorder="1"/>
    <xf numFmtId="0" fontId="6" fillId="0" borderId="9" xfId="0" applyFont="1" applyBorder="1" applyAlignment="1">
      <alignment horizontal="left" vertical="center" wrapText="1"/>
    </xf>
    <xf numFmtId="4" fontId="6" fillId="0" borderId="9" xfId="0" applyNumberFormat="1" applyFont="1" applyBorder="1" applyAlignment="1">
      <alignment horizontal="right" vertical="center"/>
    </xf>
    <xf numFmtId="0" fontId="14" fillId="2" borderId="1" xfId="0" applyFont="1" applyFill="1" applyBorder="1" applyAlignment="1">
      <alignment horizontal="center" vertical="center" wrapText="1"/>
    </xf>
    <xf numFmtId="14" fontId="13" fillId="0" borderId="10" xfId="0" applyNumberFormat="1" applyFont="1" applyBorder="1" applyAlignment="1">
      <alignment horizontal="right" vertical="center"/>
    </xf>
    <xf numFmtId="14" fontId="13" fillId="0" borderId="11" xfId="0" applyNumberFormat="1" applyFont="1" applyBorder="1" applyAlignment="1">
      <alignment horizontal="right" vertical="center"/>
    </xf>
    <xf numFmtId="14" fontId="13" fillId="0" borderId="10" xfId="0" applyNumberFormat="1" applyFont="1" applyBorder="1" applyAlignment="1">
      <alignment horizontal="center" vertical="center"/>
    </xf>
    <xf numFmtId="14" fontId="13" fillId="0" borderId="1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2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9" fontId="13" fillId="0" borderId="10" xfId="0" applyNumberFormat="1" applyFont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14" fontId="13" fillId="0" borderId="10" xfId="0" applyNumberFormat="1" applyFont="1" applyBorder="1" applyAlignment="1">
      <alignment horizontal="left" vertical="center"/>
    </xf>
    <xf numFmtId="14" fontId="13" fillId="0" borderId="11" xfId="0" applyNumberFormat="1" applyFont="1" applyBorder="1" applyAlignment="1">
      <alignment horizontal="left" vertical="center"/>
    </xf>
    <xf numFmtId="0" fontId="0" fillId="0" borderId="0" xfId="0" applyAlignment="1">
      <alignment wrapText="1"/>
    </xf>
    <xf numFmtId="0" fontId="8" fillId="7" borderId="12" xfId="0" applyFont="1" applyFill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left" vertical="center" wrapText="1"/>
    </xf>
    <xf numFmtId="49" fontId="13" fillId="4" borderId="6" xfId="0" applyNumberFormat="1" applyFont="1" applyFill="1" applyBorder="1" applyAlignment="1">
      <alignment horizontal="left" vertical="center" wrapText="1"/>
    </xf>
    <xf numFmtId="49" fontId="13" fillId="0" borderId="6" xfId="0" applyNumberFormat="1" applyFont="1" applyBorder="1" applyAlignment="1">
      <alignment vertical="center" wrapText="1"/>
    </xf>
    <xf numFmtId="14" fontId="13" fillId="0" borderId="6" xfId="0" applyNumberFormat="1" applyFont="1" applyBorder="1" applyAlignment="1">
      <alignment horizontal="left" vertical="center" wrapText="1"/>
    </xf>
    <xf numFmtId="14" fontId="13" fillId="4" borderId="6" xfId="0" applyNumberFormat="1" applyFont="1" applyFill="1" applyBorder="1" applyAlignment="1">
      <alignment horizontal="left" vertical="center" wrapText="1"/>
    </xf>
    <xf numFmtId="0" fontId="9" fillId="6" borderId="21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3" fontId="9" fillId="0" borderId="17" xfId="0" applyNumberFormat="1" applyFont="1" applyBorder="1" applyAlignment="1">
      <alignment horizontal="left" vertical="center" wrapText="1"/>
    </xf>
    <xf numFmtId="10" fontId="9" fillId="0" borderId="17" xfId="0" applyNumberFormat="1" applyFont="1" applyBorder="1" applyAlignment="1">
      <alignment horizontal="left" vertical="center" wrapText="1"/>
    </xf>
    <xf numFmtId="0" fontId="15" fillId="0" borderId="0" xfId="0" applyFont="1" applyAlignment="1">
      <alignment vertical="center"/>
    </xf>
    <xf numFmtId="0" fontId="21" fillId="0" borderId="0" xfId="0" applyFont="1"/>
    <xf numFmtId="0" fontId="21" fillId="0" borderId="0" xfId="0" applyFont="1" applyAlignment="1">
      <alignment wrapText="1"/>
    </xf>
    <xf numFmtId="0" fontId="13" fillId="0" borderId="6" xfId="0" applyFont="1" applyBorder="1" applyAlignment="1">
      <alignment wrapText="1"/>
    </xf>
    <xf numFmtId="0" fontId="13" fillId="4" borderId="6" xfId="0" applyFont="1" applyFill="1" applyBorder="1" applyAlignment="1">
      <alignment wrapText="1"/>
    </xf>
    <xf numFmtId="4" fontId="13" fillId="0" borderId="6" xfId="0" applyNumberFormat="1" applyFont="1" applyBorder="1" applyAlignment="1">
      <alignment horizontal="center" vertical="center" wrapText="1"/>
    </xf>
    <xf numFmtId="4" fontId="13" fillId="4" borderId="6" xfId="0" applyNumberFormat="1" applyFont="1" applyFill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left" vertical="center"/>
    </xf>
    <xf numFmtId="0" fontId="21" fillId="0" borderId="6" xfId="0" applyFont="1" applyBorder="1" applyAlignment="1">
      <alignment wrapText="1"/>
    </xf>
    <xf numFmtId="0" fontId="25" fillId="0" borderId="6" xfId="0" applyFont="1" applyBorder="1" applyAlignment="1">
      <alignment wrapText="1"/>
    </xf>
    <xf numFmtId="4" fontId="13" fillId="0" borderId="6" xfId="0" applyNumberFormat="1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0" fillId="0" borderId="6" xfId="0" applyFont="1" applyBorder="1" applyAlignment="1">
      <alignment vertical="center" wrapText="1"/>
    </xf>
    <xf numFmtId="0" fontId="26" fillId="0" borderId="6" xfId="0" applyFont="1" applyBorder="1" applyAlignment="1">
      <alignment wrapText="1"/>
    </xf>
    <xf numFmtId="49" fontId="13" fillId="0" borderId="6" xfId="1" applyNumberFormat="1" applyFont="1" applyBorder="1" applyAlignment="1">
      <alignment horizontal="left" vertical="center" wrapText="1"/>
    </xf>
    <xf numFmtId="49" fontId="13" fillId="0" borderId="6" xfId="1" applyNumberFormat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center" vertical="center" wrapText="1"/>
    </xf>
    <xf numFmtId="49" fontId="13" fillId="0" borderId="6" xfId="1" applyNumberFormat="1" applyFont="1" applyBorder="1" applyAlignment="1">
      <alignment vertical="top" wrapText="1"/>
    </xf>
    <xf numFmtId="14" fontId="13" fillId="0" borderId="6" xfId="1" applyNumberFormat="1" applyFont="1" applyBorder="1" applyAlignment="1">
      <alignment horizontal="right" vertical="center" wrapText="1"/>
    </xf>
    <xf numFmtId="14" fontId="13" fillId="4" borderId="6" xfId="0" applyNumberFormat="1" applyFont="1" applyFill="1" applyBorder="1" applyAlignment="1">
      <alignment horizontal="center" vertical="center" wrapText="1"/>
    </xf>
    <xf numFmtId="49" fontId="22" fillId="0" borderId="6" xfId="2" applyNumberFormat="1" applyFont="1" applyBorder="1" applyAlignment="1">
      <alignment horizontal="left" vertical="center" wrapText="1"/>
    </xf>
    <xf numFmtId="14" fontId="22" fillId="0" borderId="6" xfId="0" applyNumberFormat="1" applyFont="1" applyBorder="1" applyAlignment="1">
      <alignment horizontal="left" vertical="center" wrapText="1"/>
    </xf>
    <xf numFmtId="2" fontId="13" fillId="0" borderId="6" xfId="0" applyNumberFormat="1" applyFont="1" applyBorder="1" applyAlignment="1">
      <alignment horizontal="center" wrapText="1"/>
    </xf>
    <xf numFmtId="14" fontId="13" fillId="0" borderId="6" xfId="0" applyNumberFormat="1" applyFont="1" applyBorder="1" applyAlignment="1">
      <alignment horizontal="center" wrapText="1"/>
    </xf>
    <xf numFmtId="0" fontId="13" fillId="0" borderId="6" xfId="0" applyFont="1" applyBorder="1" applyAlignment="1">
      <alignment horizontal="center" wrapText="1"/>
    </xf>
    <xf numFmtId="14" fontId="13" fillId="0" borderId="6" xfId="0" applyNumberFormat="1" applyFont="1" applyBorder="1" applyAlignment="1">
      <alignment wrapText="1"/>
    </xf>
    <xf numFmtId="14" fontId="23" fillId="4" borderId="6" xfId="0" applyNumberFormat="1" applyFont="1" applyFill="1" applyBorder="1" applyAlignment="1">
      <alignment wrapText="1"/>
    </xf>
    <xf numFmtId="2" fontId="13" fillId="4" borderId="6" xfId="0" applyNumberFormat="1" applyFont="1" applyFill="1" applyBorder="1" applyAlignment="1">
      <alignment horizontal="center" wrapText="1"/>
    </xf>
    <xf numFmtId="14" fontId="13" fillId="4" borderId="6" xfId="0" applyNumberFormat="1" applyFont="1" applyFill="1" applyBorder="1" applyAlignment="1">
      <alignment horizontal="center" wrapText="1"/>
    </xf>
    <xf numFmtId="0" fontId="13" fillId="4" borderId="6" xfId="0" applyFont="1" applyFill="1" applyBorder="1" applyAlignment="1">
      <alignment horizontal="center" wrapText="1"/>
    </xf>
    <xf numFmtId="14" fontId="13" fillId="4" borderId="6" xfId="0" applyNumberFormat="1" applyFont="1" applyFill="1" applyBorder="1" applyAlignment="1">
      <alignment wrapText="1"/>
    </xf>
    <xf numFmtId="14" fontId="12" fillId="0" borderId="1" xfId="0" applyNumberFormat="1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left" vertical="center" wrapText="1"/>
    </xf>
    <xf numFmtId="164" fontId="12" fillId="0" borderId="1" xfId="0" applyNumberFormat="1" applyFont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4" fontId="21" fillId="0" borderId="6" xfId="0" applyNumberFormat="1" applyFont="1" applyBorder="1" applyAlignment="1">
      <alignment horizontal="center" vertical="center" wrapText="1"/>
    </xf>
    <xf numFmtId="17" fontId="21" fillId="0" borderId="6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right" vertical="center" wrapText="1"/>
    </xf>
    <xf numFmtId="4" fontId="9" fillId="5" borderId="0" xfId="0" applyNumberFormat="1" applyFont="1" applyFill="1"/>
    <xf numFmtId="0" fontId="9" fillId="5" borderId="0" xfId="0" applyFont="1" applyFill="1"/>
    <xf numFmtId="4" fontId="7" fillId="5" borderId="0" xfId="0" applyNumberFormat="1" applyFont="1" applyFill="1" applyAlignment="1">
      <alignment horizontal="right" vertical="center"/>
    </xf>
    <xf numFmtId="0" fontId="16" fillId="5" borderId="0" xfId="0" applyFont="1" applyFill="1"/>
    <xf numFmtId="0" fontId="27" fillId="5" borderId="4" xfId="0" applyFont="1" applyFill="1" applyBorder="1" applyAlignment="1">
      <alignment horizontal="left" vertical="center" wrapText="1"/>
    </xf>
    <xf numFmtId="164" fontId="9" fillId="5" borderId="0" xfId="0" applyNumberFormat="1" applyFont="1" applyFill="1"/>
    <xf numFmtId="164" fontId="9" fillId="5" borderId="0" xfId="0" applyNumberFormat="1" applyFont="1" applyFill="1" applyAlignment="1">
      <alignment horizontal="right"/>
    </xf>
    <xf numFmtId="0" fontId="16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7" fillId="4" borderId="0" xfId="0" applyFont="1" applyFill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 applyProtection="1">
      <alignment horizontal="center" vertical="center" wrapText="1"/>
      <protection locked="0"/>
    </xf>
    <xf numFmtId="4" fontId="11" fillId="0" borderId="6" xfId="0" applyNumberFormat="1" applyFont="1" applyBorder="1" applyAlignment="1" applyProtection="1">
      <alignment horizontal="center" vertical="center" wrapText="1"/>
      <protection locked="0"/>
    </xf>
    <xf numFmtId="4" fontId="11" fillId="0" borderId="6" xfId="0" applyNumberFormat="1" applyFont="1" applyBorder="1" applyAlignment="1">
      <alignment horizontal="center" vertical="center" wrapText="1"/>
    </xf>
    <xf numFmtId="14" fontId="11" fillId="0" borderId="6" xfId="0" applyNumberFormat="1" applyFont="1" applyBorder="1" applyAlignment="1">
      <alignment horizontal="center" vertical="center" wrapText="1"/>
    </xf>
    <xf numFmtId="0" fontId="11" fillId="0" borderId="6" xfId="3" applyFont="1" applyFill="1" applyBorder="1" applyAlignment="1">
      <alignment horizontal="center" vertical="center" wrapText="1"/>
    </xf>
    <xf numFmtId="0" fontId="27" fillId="5" borderId="6" xfId="0" applyFont="1" applyFill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4" fontId="27" fillId="5" borderId="6" xfId="0" applyNumberFormat="1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4" fontId="9" fillId="5" borderId="6" xfId="0" applyNumberFormat="1" applyFont="1" applyFill="1" applyBorder="1" applyAlignment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  <protection locked="0"/>
    </xf>
    <xf numFmtId="2" fontId="11" fillId="0" borderId="6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left" vertical="center" wrapText="1"/>
    </xf>
    <xf numFmtId="3" fontId="7" fillId="0" borderId="17" xfId="0" applyNumberFormat="1" applyFont="1" applyBorder="1" applyAlignment="1">
      <alignment horizontal="left" vertical="center" wrapText="1"/>
    </xf>
    <xf numFmtId="4" fontId="28" fillId="5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10" fontId="9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4" fontId="9" fillId="0" borderId="29" xfId="0" applyNumberFormat="1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4" fontId="5" fillId="5" borderId="5" xfId="0" applyNumberFormat="1" applyFont="1" applyFill="1" applyBorder="1" applyAlignment="1">
      <alignment horizontal="right" vertical="center" wrapText="1"/>
    </xf>
    <xf numFmtId="0" fontId="5" fillId="3" borderId="28" xfId="0" applyFont="1" applyFill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/>
    <xf numFmtId="0" fontId="27" fillId="3" borderId="28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0" xfId="0" applyFont="1"/>
    <xf numFmtId="0" fontId="5" fillId="3" borderId="31" xfId="0" applyFont="1" applyFill="1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2" fontId="29" fillId="0" borderId="25" xfId="0" applyNumberFormat="1" applyFont="1" applyBorder="1" applyAlignment="1">
      <alignment horizontal="center" vertical="center" wrapText="1"/>
    </xf>
    <xf numFmtId="2" fontId="29" fillId="0" borderId="26" xfId="0" applyNumberFormat="1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29" fillId="0" borderId="27" xfId="0" applyFont="1" applyBorder="1" applyAlignment="1">
      <alignment horizontal="center" vertical="center" wrapText="1"/>
    </xf>
    <xf numFmtId="14" fontId="29" fillId="0" borderId="25" xfId="0" applyNumberFormat="1" applyFont="1" applyBorder="1" applyAlignment="1">
      <alignment horizontal="center" vertical="center" wrapText="1"/>
    </xf>
    <xf numFmtId="14" fontId="29" fillId="0" borderId="2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32" fillId="0" borderId="0" xfId="0" applyFont="1"/>
    <xf numFmtId="164" fontId="6" fillId="0" borderId="24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vertical="center"/>
    </xf>
    <xf numFmtId="0" fontId="8" fillId="8" borderId="20" xfId="0" applyFont="1" applyFill="1" applyBorder="1" applyAlignment="1">
      <alignment vertical="center"/>
    </xf>
    <xf numFmtId="0" fontId="9" fillId="6" borderId="22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49" fontId="13" fillId="0" borderId="6" xfId="0" applyNumberFormat="1" applyFont="1" applyBorder="1" applyAlignment="1">
      <alignment horizontal="left" vertical="center" wrapText="1"/>
    </xf>
    <xf numFmtId="49" fontId="13" fillId="0" borderId="6" xfId="1" applyNumberFormat="1" applyFont="1" applyBorder="1" applyAlignment="1">
      <alignment horizontal="center" vertical="center" wrapText="1"/>
    </xf>
    <xf numFmtId="49" fontId="13" fillId="4" borderId="6" xfId="0" applyNumberFormat="1" applyFont="1" applyFill="1" applyBorder="1" applyAlignment="1">
      <alignment horizontal="left" vertical="center" wrapText="1"/>
    </xf>
    <xf numFmtId="0" fontId="8" fillId="7" borderId="19" xfId="0" applyFont="1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DC-Walowa\users\aklopsz\Pulpit\Organizacje%20kopia%20NAS\Sprawozdanie%20do%20Ani\Sprawozdanie%20do%20Ani%20za%202023\Kopia%201.%20MOPR%20-%20Pomoc%20spo&#322;eczna,%20Sprawozdanie%20za%20rok%202023.xlsx" TargetMode="External"/><Relationship Id="rId1" Type="http://schemas.openxmlformats.org/officeDocument/2006/relationships/externalLinkPath" Target="/aklopsz/Pulpit/Organizacje%20kopia%20NAS/Sprawozdanie%20do%20Ani/Sprawozdanie%20do%20Ani%20za%202023/Kopia%201.%20MOPR%20-%20Pomoc%20spo&#322;eczna,%20Sprawozdanie%20za%20rok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ałącznik 1"/>
      <sheetName val="Załącznik 2"/>
      <sheetName val="Załącznik 3"/>
      <sheetName val="Załącznik 4"/>
      <sheetName val="Załącznik 5"/>
      <sheetName val="Załącznik 6"/>
      <sheetName val="Załącznik 7"/>
      <sheetName val="Załącznik 8"/>
      <sheetName val="Załącznik 9"/>
    </sheetNames>
    <sheetDataSet>
      <sheetData sheetId="0">
        <row r="15">
          <cell r="D15" t="str">
            <v>Polskie Stowarzyszenie na rzecz Osób z Niepełnosprawnością Intelektualną Koło w Lesznie</v>
          </cell>
        </row>
        <row r="19">
          <cell r="H19" t="str">
            <v>Poradnia Rodzinna KROKUS</v>
          </cell>
        </row>
        <row r="21">
          <cell r="H21" t="str">
            <v>Pomoc psychologiczno-pedagogiczne dla osób/rodzin w trudnych sytuacjach życiowych</v>
          </cell>
        </row>
        <row r="35">
          <cell r="C35" t="str">
            <v>Działania na rzecz integracji i reintegracji zawodowej i społecznej osób wykluczonych społecznie</v>
          </cell>
          <cell r="U35" t="str">
            <v>Reguluje Uchwała Rady Miejskiej Leszna w sprawie określenia kwoty jednostkowej będącej podstawą ustalenia kwoty dotacji na działalność Centrum Integracji Społecznej w Lesznie</v>
          </cell>
        </row>
        <row r="36">
          <cell r="C36" t="str">
            <v>Działania w zakresie rehabilitacji społecznej, przeciwdziałania marginalizacji i wykluczeniu osób z niepełnosprawnościami</v>
          </cell>
        </row>
        <row r="43">
          <cell r="D43" t="str">
            <v>Stowarzyszenie KOLORY</v>
          </cell>
        </row>
        <row r="45">
          <cell r="C45" t="str">
            <v>Działania profilaktyczne mające na celu zapobieganie powstaniu i pogłębianiu dysfunkcji społecznych poprzez propagowanie pozytywnego wizerunku rodziny.</v>
          </cell>
          <cell r="D45" t="str">
            <v>Stowarzyszenie Społeczno-Kulturalne KROKUS</v>
          </cell>
          <cell r="H45" t="str">
            <v>Świetlica Podwórkowa KROKUS</v>
          </cell>
        </row>
        <row r="46">
          <cell r="C46" t="str">
            <v>Specjalistyczne wsparcie dla osób niesłyszących i niedosłyszących.</v>
          </cell>
        </row>
        <row r="47">
          <cell r="D47" t="str">
            <v>Stowarzyszenie Pomocy Osobom Niesłyszącym „SPON”</v>
          </cell>
        </row>
        <row r="50">
          <cell r="C50" t="str">
            <v>Integracja obywateli z Ukrainy ze społecznością Miasta Leszna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eszno.engo.org.pl/admin/oferty/2946/sprawozdani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214"/>
  <sheetViews>
    <sheetView tabSelected="1" zoomScale="70" zoomScaleNormal="70" workbookViewId="0">
      <pane ySplit="9" topLeftCell="A154" activePane="bottomLeft" state="frozen"/>
      <selection pane="bottomLeft" activeCell="D5" sqref="D5"/>
    </sheetView>
  </sheetViews>
  <sheetFormatPr defaultRowHeight="14.6" x14ac:dyDescent="0.4"/>
  <cols>
    <col min="1" max="1" width="5" customWidth="1"/>
    <col min="2" max="2" width="22" customWidth="1"/>
    <col min="3" max="3" width="30" customWidth="1"/>
    <col min="4" max="4" width="28" customWidth="1"/>
    <col min="5" max="5" width="14" customWidth="1"/>
    <col min="6" max="6" width="30" customWidth="1"/>
    <col min="7" max="7" width="12" customWidth="1"/>
    <col min="8" max="8" width="17.53515625" customWidth="1"/>
    <col min="9" max="9" width="17.3046875" customWidth="1"/>
    <col min="10" max="10" width="17.53515625" customWidth="1"/>
    <col min="11" max="11" width="12" customWidth="1"/>
    <col min="12" max="13" width="14" customWidth="1"/>
    <col min="14" max="14" width="18" customWidth="1"/>
    <col min="15" max="15" width="12" customWidth="1"/>
    <col min="16" max="16" width="18" customWidth="1"/>
    <col min="17" max="17" width="12" customWidth="1"/>
  </cols>
  <sheetData>
    <row r="2" spans="1:17" x14ac:dyDescent="0.4">
      <c r="A2" s="137" t="s">
        <v>2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</row>
    <row r="4" spans="1:17" ht="30" customHeight="1" x14ac:dyDescent="0.4">
      <c r="A4" s="133" t="s">
        <v>3</v>
      </c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</row>
    <row r="5" spans="1:17" ht="30" customHeight="1" x14ac:dyDescent="0.4">
      <c r="A5" s="123"/>
    </row>
    <row r="6" spans="1:17" ht="30" customHeight="1" x14ac:dyDescent="0.4">
      <c r="A6" s="123"/>
    </row>
    <row r="9" spans="1:17" ht="50.15" customHeight="1" x14ac:dyDescent="0.4">
      <c r="A9" s="1" t="s">
        <v>4</v>
      </c>
      <c r="B9" s="1" t="s">
        <v>5</v>
      </c>
      <c r="C9" s="1" t="s">
        <v>6</v>
      </c>
      <c r="D9" s="1" t="s">
        <v>7</v>
      </c>
      <c r="E9" s="1" t="s">
        <v>8</v>
      </c>
      <c r="F9" s="1" t="s">
        <v>9</v>
      </c>
      <c r="G9" s="1" t="s">
        <v>10</v>
      </c>
      <c r="H9" s="1" t="s">
        <v>11</v>
      </c>
      <c r="I9" s="1" t="s">
        <v>12</v>
      </c>
      <c r="J9" s="1" t="s">
        <v>13</v>
      </c>
      <c r="K9" s="1" t="s">
        <v>14</v>
      </c>
      <c r="L9" s="1" t="s">
        <v>15</v>
      </c>
      <c r="M9" s="1" t="s">
        <v>16</v>
      </c>
      <c r="N9" s="1" t="s">
        <v>17</v>
      </c>
      <c r="O9" s="1" t="s">
        <v>18</v>
      </c>
      <c r="P9" s="1" t="s">
        <v>19</v>
      </c>
      <c r="Q9" s="1" t="s">
        <v>20</v>
      </c>
    </row>
    <row r="10" spans="1:17" x14ac:dyDescent="0.4">
      <c r="A10" s="138" t="s">
        <v>122</v>
      </c>
      <c r="B10" s="139"/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/>
      <c r="O10" s="139"/>
      <c r="P10" s="139"/>
      <c r="Q10" s="140"/>
    </row>
    <row r="11" spans="1:17" ht="25.75" x14ac:dyDescent="0.4">
      <c r="A11" s="78">
        <v>1</v>
      </c>
      <c r="B11" s="136" t="s">
        <v>123</v>
      </c>
      <c r="C11" s="136" t="s">
        <v>124</v>
      </c>
      <c r="D11" s="78" t="s">
        <v>125</v>
      </c>
      <c r="E11" s="78" t="s">
        <v>126</v>
      </c>
      <c r="F11" s="78" t="s">
        <v>127</v>
      </c>
      <c r="G11" s="78" t="s">
        <v>25</v>
      </c>
      <c r="H11" s="107">
        <v>20400</v>
      </c>
      <c r="I11" s="107">
        <v>12000</v>
      </c>
      <c r="J11" s="107">
        <v>12000</v>
      </c>
      <c r="K11" s="107">
        <v>0</v>
      </c>
      <c r="L11" s="107">
        <v>2122.41</v>
      </c>
      <c r="M11" s="107">
        <v>1525</v>
      </c>
      <c r="N11" s="78" t="s">
        <v>128</v>
      </c>
      <c r="O11" s="78" t="s">
        <v>129</v>
      </c>
      <c r="P11" s="78" t="s">
        <v>130</v>
      </c>
      <c r="Q11" s="78" t="s">
        <v>131</v>
      </c>
    </row>
    <row r="12" spans="1:17" ht="25.75" x14ac:dyDescent="0.4">
      <c r="A12" s="78">
        <v>2</v>
      </c>
      <c r="B12" s="136"/>
      <c r="C12" s="136"/>
      <c r="D12" s="78" t="s">
        <v>132</v>
      </c>
      <c r="E12" s="78" t="s">
        <v>133</v>
      </c>
      <c r="F12" s="78" t="s">
        <v>134</v>
      </c>
      <c r="G12" s="78" t="s">
        <v>25</v>
      </c>
      <c r="H12" s="107">
        <v>1800</v>
      </c>
      <c r="I12" s="107">
        <v>1000</v>
      </c>
      <c r="J12" s="107">
        <v>1000</v>
      </c>
      <c r="K12" s="107">
        <v>0</v>
      </c>
      <c r="L12" s="107">
        <v>560</v>
      </c>
      <c r="M12" s="107">
        <v>360</v>
      </c>
      <c r="N12" s="78" t="s">
        <v>135</v>
      </c>
      <c r="O12" s="78" t="s">
        <v>129</v>
      </c>
      <c r="P12" s="78" t="s">
        <v>136</v>
      </c>
      <c r="Q12" s="78" t="s">
        <v>131</v>
      </c>
    </row>
    <row r="13" spans="1:17" ht="25.75" x14ac:dyDescent="0.4">
      <c r="A13" s="78">
        <v>3</v>
      </c>
      <c r="B13" s="136"/>
      <c r="C13" s="136"/>
      <c r="D13" s="78" t="s">
        <v>132</v>
      </c>
      <c r="E13" s="78" t="s">
        <v>133</v>
      </c>
      <c r="F13" s="78" t="s">
        <v>137</v>
      </c>
      <c r="G13" s="78" t="s">
        <v>25</v>
      </c>
      <c r="H13" s="107">
        <v>3500</v>
      </c>
      <c r="I13" s="107">
        <v>2000</v>
      </c>
      <c r="J13" s="107">
        <v>2000</v>
      </c>
      <c r="K13" s="107">
        <v>0</v>
      </c>
      <c r="L13" s="107">
        <v>3750</v>
      </c>
      <c r="M13" s="107">
        <v>1920</v>
      </c>
      <c r="N13" s="78" t="s">
        <v>138</v>
      </c>
      <c r="O13" s="78" t="s">
        <v>129</v>
      </c>
      <c r="P13" s="78" t="s">
        <v>136</v>
      </c>
      <c r="Q13" s="78" t="s">
        <v>131</v>
      </c>
    </row>
    <row r="14" spans="1:17" ht="25.75" x14ac:dyDescent="0.4">
      <c r="A14" s="78">
        <v>4</v>
      </c>
      <c r="B14" s="136"/>
      <c r="C14" s="136"/>
      <c r="D14" s="78" t="s">
        <v>139</v>
      </c>
      <c r="E14" s="78" t="s">
        <v>126</v>
      </c>
      <c r="F14" s="78" t="s">
        <v>140</v>
      </c>
      <c r="G14" s="78" t="s">
        <v>25</v>
      </c>
      <c r="H14" s="107">
        <v>6770</v>
      </c>
      <c r="I14" s="107">
        <v>3000</v>
      </c>
      <c r="J14" s="107">
        <v>3000</v>
      </c>
      <c r="K14" s="107">
        <v>0</v>
      </c>
      <c r="L14" s="107">
        <v>1690</v>
      </c>
      <c r="M14" s="107">
        <v>650</v>
      </c>
      <c r="N14" s="78" t="s">
        <v>141</v>
      </c>
      <c r="O14" s="78" t="s">
        <v>129</v>
      </c>
      <c r="P14" s="78" t="s">
        <v>136</v>
      </c>
      <c r="Q14" s="78" t="s">
        <v>131</v>
      </c>
    </row>
    <row r="15" spans="1:17" ht="38.6" x14ac:dyDescent="0.4">
      <c r="A15" s="78">
        <v>5</v>
      </c>
      <c r="B15" s="136"/>
      <c r="C15" s="136"/>
      <c r="D15" s="78" t="s">
        <v>142</v>
      </c>
      <c r="E15" s="78" t="s">
        <v>126</v>
      </c>
      <c r="F15" s="78" t="s">
        <v>143</v>
      </c>
      <c r="G15" s="78" t="s">
        <v>25</v>
      </c>
      <c r="H15" s="107">
        <v>4800</v>
      </c>
      <c r="I15" s="107">
        <v>2000</v>
      </c>
      <c r="J15" s="107">
        <v>0</v>
      </c>
      <c r="K15" s="107">
        <v>0</v>
      </c>
      <c r="L15" s="107">
        <v>500</v>
      </c>
      <c r="M15" s="107">
        <v>0</v>
      </c>
      <c r="N15" s="78" t="s">
        <v>144</v>
      </c>
      <c r="O15" s="78" t="s">
        <v>129</v>
      </c>
      <c r="P15" s="78" t="s">
        <v>145</v>
      </c>
      <c r="Q15" s="78" t="s">
        <v>131</v>
      </c>
    </row>
    <row r="16" spans="1:17" ht="38.6" x14ac:dyDescent="0.4">
      <c r="A16" s="78">
        <v>6</v>
      </c>
      <c r="B16" s="136"/>
      <c r="C16" s="136"/>
      <c r="D16" s="78" t="s">
        <v>146</v>
      </c>
      <c r="E16" s="78" t="s">
        <v>126</v>
      </c>
      <c r="F16" s="78" t="s">
        <v>147</v>
      </c>
      <c r="G16" s="78" t="s">
        <v>25</v>
      </c>
      <c r="H16" s="107">
        <v>2400</v>
      </c>
      <c r="I16" s="107">
        <v>1500</v>
      </c>
      <c r="J16" s="107">
        <v>1500</v>
      </c>
      <c r="K16" s="107">
        <v>0</v>
      </c>
      <c r="L16" s="107">
        <v>600</v>
      </c>
      <c r="M16" s="107">
        <v>0</v>
      </c>
      <c r="N16" s="78" t="s">
        <v>148</v>
      </c>
      <c r="O16" s="78" t="s">
        <v>129</v>
      </c>
      <c r="P16" s="78" t="s">
        <v>149</v>
      </c>
      <c r="Q16" s="78" t="s">
        <v>131</v>
      </c>
    </row>
    <row r="17" spans="1:17" ht="51.45" x14ac:dyDescent="0.4">
      <c r="A17" s="78">
        <v>7</v>
      </c>
      <c r="B17" s="136"/>
      <c r="C17" s="136"/>
      <c r="D17" s="78" t="s">
        <v>150</v>
      </c>
      <c r="E17" s="78" t="s">
        <v>133</v>
      </c>
      <c r="F17" s="78" t="s">
        <v>151</v>
      </c>
      <c r="G17" s="78" t="s">
        <v>25</v>
      </c>
      <c r="H17" s="107">
        <v>14880</v>
      </c>
      <c r="I17" s="107">
        <v>4000</v>
      </c>
      <c r="J17" s="107">
        <v>4000</v>
      </c>
      <c r="K17" s="107">
        <v>0</v>
      </c>
      <c r="L17" s="107">
        <v>500</v>
      </c>
      <c r="M17" s="107">
        <v>500</v>
      </c>
      <c r="N17" s="78" t="s">
        <v>152</v>
      </c>
      <c r="O17" s="78" t="s">
        <v>153</v>
      </c>
      <c r="P17" s="78" t="s">
        <v>154</v>
      </c>
      <c r="Q17" s="78" t="s">
        <v>131</v>
      </c>
    </row>
    <row r="18" spans="1:17" ht="25.75" x14ac:dyDescent="0.4">
      <c r="A18" s="78">
        <v>8</v>
      </c>
      <c r="B18" s="136"/>
      <c r="C18" s="136"/>
      <c r="D18" s="78" t="s">
        <v>155</v>
      </c>
      <c r="E18" s="78" t="s">
        <v>126</v>
      </c>
      <c r="F18" s="78" t="s">
        <v>156</v>
      </c>
      <c r="G18" s="78" t="s">
        <v>25</v>
      </c>
      <c r="H18" s="107">
        <v>5500</v>
      </c>
      <c r="I18" s="107">
        <v>4000</v>
      </c>
      <c r="J18" s="107">
        <v>4000</v>
      </c>
      <c r="K18" s="107">
        <v>0</v>
      </c>
      <c r="L18" s="107">
        <v>650</v>
      </c>
      <c r="M18" s="107">
        <v>650</v>
      </c>
      <c r="N18" s="78" t="s">
        <v>157</v>
      </c>
      <c r="O18" s="78" t="s">
        <v>158</v>
      </c>
      <c r="P18" s="78" t="s">
        <v>159</v>
      </c>
      <c r="Q18" s="78" t="s">
        <v>131</v>
      </c>
    </row>
    <row r="19" spans="1:17" ht="25.75" x14ac:dyDescent="0.4">
      <c r="A19" s="78">
        <v>9</v>
      </c>
      <c r="B19" s="136"/>
      <c r="C19" s="136"/>
      <c r="D19" s="78" t="s">
        <v>160</v>
      </c>
      <c r="E19" s="78" t="s">
        <v>133</v>
      </c>
      <c r="F19" s="78" t="s">
        <v>161</v>
      </c>
      <c r="G19" s="78" t="s">
        <v>25</v>
      </c>
      <c r="H19" s="107">
        <v>41840</v>
      </c>
      <c r="I19" s="107">
        <v>12000</v>
      </c>
      <c r="J19" s="107">
        <v>12000</v>
      </c>
      <c r="K19" s="107">
        <v>0</v>
      </c>
      <c r="L19" s="107">
        <v>3057</v>
      </c>
      <c r="M19" s="107">
        <v>0</v>
      </c>
      <c r="N19" s="78" t="s">
        <v>162</v>
      </c>
      <c r="O19" s="78" t="s">
        <v>163</v>
      </c>
      <c r="P19" s="78" t="s">
        <v>164</v>
      </c>
      <c r="Q19" s="78" t="s">
        <v>131</v>
      </c>
    </row>
    <row r="20" spans="1:17" ht="25.75" x14ac:dyDescent="0.4">
      <c r="A20" s="78">
        <v>10</v>
      </c>
      <c r="B20" s="136"/>
      <c r="C20" s="136"/>
      <c r="D20" s="78" t="s">
        <v>165</v>
      </c>
      <c r="E20" s="78" t="s">
        <v>126</v>
      </c>
      <c r="F20" s="78" t="s">
        <v>166</v>
      </c>
      <c r="G20" s="78" t="s">
        <v>25</v>
      </c>
      <c r="H20" s="107">
        <v>4800</v>
      </c>
      <c r="I20" s="107">
        <v>3000</v>
      </c>
      <c r="J20" s="107">
        <v>3000</v>
      </c>
      <c r="K20" s="107">
        <v>0</v>
      </c>
      <c r="L20" s="107">
        <v>832</v>
      </c>
      <c r="M20" s="107">
        <v>160</v>
      </c>
      <c r="N20" s="78" t="s">
        <v>167</v>
      </c>
      <c r="O20" s="78" t="s">
        <v>168</v>
      </c>
      <c r="P20" s="78" t="s">
        <v>169</v>
      </c>
      <c r="Q20" s="78" t="s">
        <v>131</v>
      </c>
    </row>
    <row r="21" spans="1:17" ht="25.75" x14ac:dyDescent="0.4">
      <c r="A21" s="78">
        <v>11</v>
      </c>
      <c r="B21" s="136"/>
      <c r="C21" s="136"/>
      <c r="D21" s="78" t="s">
        <v>170</v>
      </c>
      <c r="E21" s="78" t="s">
        <v>126</v>
      </c>
      <c r="F21" s="78" t="s">
        <v>171</v>
      </c>
      <c r="G21" s="78" t="s">
        <v>25</v>
      </c>
      <c r="H21" s="107">
        <v>31760</v>
      </c>
      <c r="I21" s="107">
        <v>8500</v>
      </c>
      <c r="J21" s="107">
        <v>8500</v>
      </c>
      <c r="K21" s="107">
        <v>0</v>
      </c>
      <c r="L21" s="107">
        <v>2250</v>
      </c>
      <c r="M21" s="107">
        <v>240</v>
      </c>
      <c r="N21" s="78" t="s">
        <v>172</v>
      </c>
      <c r="O21" s="78" t="s">
        <v>173</v>
      </c>
      <c r="P21" s="78" t="s">
        <v>174</v>
      </c>
      <c r="Q21" s="78" t="s">
        <v>131</v>
      </c>
    </row>
    <row r="22" spans="1:17" ht="38.6" x14ac:dyDescent="0.4">
      <c r="A22" s="78">
        <v>12</v>
      </c>
      <c r="B22" s="136"/>
      <c r="C22" s="136"/>
      <c r="D22" s="78" t="s">
        <v>155</v>
      </c>
      <c r="E22" s="78" t="s">
        <v>126</v>
      </c>
      <c r="F22" s="78" t="s">
        <v>175</v>
      </c>
      <c r="G22" s="78" t="s">
        <v>25</v>
      </c>
      <c r="H22" s="107">
        <v>17050</v>
      </c>
      <c r="I22" s="107">
        <v>8000</v>
      </c>
      <c r="J22" s="107">
        <v>8000</v>
      </c>
      <c r="K22" s="107">
        <v>0</v>
      </c>
      <c r="L22" s="107">
        <v>6600</v>
      </c>
      <c r="M22" s="107">
        <v>4600</v>
      </c>
      <c r="N22" s="78" t="s">
        <v>176</v>
      </c>
      <c r="O22" s="78" t="s">
        <v>177</v>
      </c>
      <c r="P22" s="78" t="s">
        <v>178</v>
      </c>
      <c r="Q22" s="78" t="s">
        <v>131</v>
      </c>
    </row>
    <row r="23" spans="1:17" ht="25.75" x14ac:dyDescent="0.4">
      <c r="A23" s="78">
        <v>13</v>
      </c>
      <c r="B23" s="136"/>
      <c r="C23" s="136"/>
      <c r="D23" s="78" t="s">
        <v>179</v>
      </c>
      <c r="E23" s="78" t="s">
        <v>133</v>
      </c>
      <c r="F23" s="78" t="s">
        <v>180</v>
      </c>
      <c r="G23" s="78" t="s">
        <v>25</v>
      </c>
      <c r="H23" s="107">
        <v>9025</v>
      </c>
      <c r="I23" s="107">
        <v>2000</v>
      </c>
      <c r="J23" s="107">
        <v>2000</v>
      </c>
      <c r="K23" s="107">
        <v>0</v>
      </c>
      <c r="L23" s="107">
        <v>900</v>
      </c>
      <c r="M23" s="107">
        <v>850</v>
      </c>
      <c r="N23" s="78" t="s">
        <v>181</v>
      </c>
      <c r="O23" s="78" t="s">
        <v>182</v>
      </c>
      <c r="P23" s="78" t="s">
        <v>183</v>
      </c>
      <c r="Q23" s="78" t="s">
        <v>131</v>
      </c>
    </row>
    <row r="24" spans="1:17" ht="25.75" x14ac:dyDescent="0.4">
      <c r="A24" s="78">
        <v>14</v>
      </c>
      <c r="B24" s="136"/>
      <c r="C24" s="136"/>
      <c r="D24" s="78" t="s">
        <v>184</v>
      </c>
      <c r="E24" s="78" t="s">
        <v>126</v>
      </c>
      <c r="F24" s="78" t="s">
        <v>185</v>
      </c>
      <c r="G24" s="78" t="s">
        <v>25</v>
      </c>
      <c r="H24" s="107">
        <v>26000</v>
      </c>
      <c r="I24" s="107">
        <v>12000</v>
      </c>
      <c r="J24" s="107">
        <v>12000</v>
      </c>
      <c r="K24" s="107">
        <v>0</v>
      </c>
      <c r="L24" s="107">
        <v>1500</v>
      </c>
      <c r="M24" s="107">
        <v>1500</v>
      </c>
      <c r="N24" s="78" t="s">
        <v>186</v>
      </c>
      <c r="O24" s="78" t="s">
        <v>187</v>
      </c>
      <c r="P24" s="78" t="s">
        <v>188</v>
      </c>
      <c r="Q24" s="78" t="s">
        <v>131</v>
      </c>
    </row>
    <row r="25" spans="1:17" x14ac:dyDescent="0.4">
      <c r="A25" s="78">
        <v>15</v>
      </c>
      <c r="B25" s="136"/>
      <c r="C25" s="136"/>
      <c r="D25" s="78" t="s">
        <v>189</v>
      </c>
      <c r="E25" s="78" t="s">
        <v>126</v>
      </c>
      <c r="F25" s="78" t="s">
        <v>190</v>
      </c>
      <c r="G25" s="78" t="s">
        <v>25</v>
      </c>
      <c r="H25" s="107">
        <v>20100</v>
      </c>
      <c r="I25" s="107">
        <v>9000</v>
      </c>
      <c r="J25" s="107">
        <v>9000</v>
      </c>
      <c r="K25" s="107">
        <v>0</v>
      </c>
      <c r="L25" s="107">
        <v>23600</v>
      </c>
      <c r="M25" s="107">
        <v>4750</v>
      </c>
      <c r="N25" s="78" t="s">
        <v>191</v>
      </c>
      <c r="O25" s="78" t="s">
        <v>192</v>
      </c>
      <c r="P25" s="78" t="s">
        <v>193</v>
      </c>
      <c r="Q25" s="78" t="s">
        <v>131</v>
      </c>
    </row>
    <row r="26" spans="1:17" x14ac:dyDescent="0.4">
      <c r="A26" s="78">
        <v>16</v>
      </c>
      <c r="B26" s="136"/>
      <c r="C26" s="136"/>
      <c r="D26" s="78" t="s">
        <v>194</v>
      </c>
      <c r="E26" s="78" t="s">
        <v>126</v>
      </c>
      <c r="F26" s="78" t="s">
        <v>195</v>
      </c>
      <c r="G26" s="78" t="s">
        <v>25</v>
      </c>
      <c r="H26" s="107">
        <v>16200</v>
      </c>
      <c r="I26" s="107">
        <v>3000</v>
      </c>
      <c r="J26" s="107">
        <v>3000</v>
      </c>
      <c r="K26" s="107">
        <v>0</v>
      </c>
      <c r="L26" s="107">
        <v>759.5</v>
      </c>
      <c r="M26" s="107">
        <v>0</v>
      </c>
      <c r="N26" s="78" t="s">
        <v>196</v>
      </c>
      <c r="O26" s="78" t="s">
        <v>197</v>
      </c>
      <c r="P26" s="78" t="s">
        <v>198</v>
      </c>
      <c r="Q26" s="78" t="s">
        <v>131</v>
      </c>
    </row>
    <row r="27" spans="1:17" ht="25.75" x14ac:dyDescent="0.4">
      <c r="A27" s="78">
        <v>17</v>
      </c>
      <c r="B27" s="136"/>
      <c r="C27" s="136"/>
      <c r="D27" s="78" t="s">
        <v>160</v>
      </c>
      <c r="E27" s="78" t="s">
        <v>133</v>
      </c>
      <c r="F27" s="78" t="s">
        <v>199</v>
      </c>
      <c r="G27" s="78" t="s">
        <v>25</v>
      </c>
      <c r="H27" s="107">
        <v>45360</v>
      </c>
      <c r="I27" s="107">
        <v>30000</v>
      </c>
      <c r="J27" s="107">
        <v>0</v>
      </c>
      <c r="K27" s="107">
        <v>0</v>
      </c>
      <c r="L27" s="107">
        <v>0</v>
      </c>
      <c r="M27" s="107">
        <v>0</v>
      </c>
      <c r="N27" s="78" t="s">
        <v>1</v>
      </c>
      <c r="O27" s="78" t="s">
        <v>1</v>
      </c>
      <c r="P27" s="78" t="s">
        <v>1</v>
      </c>
      <c r="Q27" s="78" t="s">
        <v>1</v>
      </c>
    </row>
    <row r="28" spans="1:17" x14ac:dyDescent="0.4">
      <c r="A28" s="78">
        <v>18</v>
      </c>
      <c r="B28" s="136"/>
      <c r="C28" s="136"/>
      <c r="D28" s="78" t="s">
        <v>200</v>
      </c>
      <c r="E28" s="78" t="s">
        <v>133</v>
      </c>
      <c r="F28" s="78" t="s">
        <v>201</v>
      </c>
      <c r="G28" s="78" t="s">
        <v>25</v>
      </c>
      <c r="H28" s="107">
        <v>47108.53</v>
      </c>
      <c r="I28" s="107">
        <v>8000</v>
      </c>
      <c r="J28" s="107">
        <v>0</v>
      </c>
      <c r="K28" s="107">
        <v>0</v>
      </c>
      <c r="L28" s="107">
        <v>0</v>
      </c>
      <c r="M28" s="107">
        <v>0</v>
      </c>
      <c r="N28" s="78" t="s">
        <v>1</v>
      </c>
      <c r="O28" s="78" t="s">
        <v>1</v>
      </c>
      <c r="P28" s="78" t="s">
        <v>1</v>
      </c>
      <c r="Q28" s="78" t="s">
        <v>1</v>
      </c>
    </row>
    <row r="29" spans="1:17" ht="38.6" x14ac:dyDescent="0.4">
      <c r="A29" s="78">
        <v>19</v>
      </c>
      <c r="B29" s="136"/>
      <c r="C29" s="136" t="s">
        <v>202</v>
      </c>
      <c r="D29" s="78" t="s">
        <v>203</v>
      </c>
      <c r="E29" s="78" t="s">
        <v>126</v>
      </c>
      <c r="F29" s="78" t="s">
        <v>204</v>
      </c>
      <c r="G29" s="78" t="s">
        <v>25</v>
      </c>
      <c r="H29" s="107">
        <v>50400</v>
      </c>
      <c r="I29" s="107">
        <v>35000</v>
      </c>
      <c r="J29" s="107">
        <v>35000</v>
      </c>
      <c r="K29" s="107">
        <v>0</v>
      </c>
      <c r="L29" s="107">
        <v>4400</v>
      </c>
      <c r="M29" s="107">
        <v>4350</v>
      </c>
      <c r="N29" s="78" t="s">
        <v>205</v>
      </c>
      <c r="O29" s="78" t="s">
        <v>206</v>
      </c>
      <c r="P29" s="78" t="s">
        <v>207</v>
      </c>
      <c r="Q29" s="78" t="s">
        <v>131</v>
      </c>
    </row>
    <row r="30" spans="1:17" ht="25.75" x14ac:dyDescent="0.4">
      <c r="A30" s="78">
        <v>20</v>
      </c>
      <c r="B30" s="136"/>
      <c r="C30" s="136"/>
      <c r="D30" s="78" t="s">
        <v>208</v>
      </c>
      <c r="E30" s="78" t="s">
        <v>126</v>
      </c>
      <c r="F30" s="78" t="s">
        <v>209</v>
      </c>
      <c r="G30" s="78" t="s">
        <v>25</v>
      </c>
      <c r="H30" s="107">
        <v>4140</v>
      </c>
      <c r="I30" s="107">
        <v>2000</v>
      </c>
      <c r="J30" s="107">
        <v>2000</v>
      </c>
      <c r="K30" s="107">
        <v>0</v>
      </c>
      <c r="L30" s="107">
        <v>272</v>
      </c>
      <c r="M30" s="107">
        <v>231</v>
      </c>
      <c r="N30" s="78" t="s">
        <v>210</v>
      </c>
      <c r="O30" s="78" t="s">
        <v>211</v>
      </c>
      <c r="P30" s="78" t="s">
        <v>212</v>
      </c>
      <c r="Q30" s="78" t="s">
        <v>131</v>
      </c>
    </row>
    <row r="31" spans="1:17" ht="25.75" x14ac:dyDescent="0.4">
      <c r="A31" s="78">
        <v>21</v>
      </c>
      <c r="B31" s="136"/>
      <c r="C31" s="136"/>
      <c r="D31" s="78" t="s">
        <v>184</v>
      </c>
      <c r="E31" s="78" t="s">
        <v>126</v>
      </c>
      <c r="F31" s="78" t="s">
        <v>213</v>
      </c>
      <c r="G31" s="78" t="s">
        <v>25</v>
      </c>
      <c r="H31" s="107">
        <v>12160</v>
      </c>
      <c r="I31" s="107">
        <v>4000</v>
      </c>
      <c r="J31" s="107">
        <v>3998.67</v>
      </c>
      <c r="K31" s="107">
        <v>1.33</v>
      </c>
      <c r="L31" s="107">
        <v>600</v>
      </c>
      <c r="M31" s="107">
        <v>600</v>
      </c>
      <c r="N31" s="78" t="s">
        <v>214</v>
      </c>
      <c r="O31" s="78" t="s">
        <v>215</v>
      </c>
      <c r="P31" s="78" t="s">
        <v>216</v>
      </c>
      <c r="Q31" s="78" t="s">
        <v>131</v>
      </c>
    </row>
    <row r="32" spans="1:17" x14ac:dyDescent="0.4">
      <c r="A32" s="78">
        <v>22</v>
      </c>
      <c r="B32" s="136"/>
      <c r="C32" s="136"/>
      <c r="D32" s="78" t="s">
        <v>217</v>
      </c>
      <c r="E32" s="78" t="s">
        <v>126</v>
      </c>
      <c r="F32" s="78" t="s">
        <v>218</v>
      </c>
      <c r="G32" s="78" t="s">
        <v>25</v>
      </c>
      <c r="H32" s="107">
        <v>13950</v>
      </c>
      <c r="I32" s="107">
        <v>4000</v>
      </c>
      <c r="J32" s="107">
        <v>4000</v>
      </c>
      <c r="K32" s="107">
        <v>0</v>
      </c>
      <c r="L32" s="107">
        <v>1000</v>
      </c>
      <c r="M32" s="107">
        <v>1000</v>
      </c>
      <c r="N32" s="78" t="s">
        <v>219</v>
      </c>
      <c r="O32" s="78" t="s">
        <v>187</v>
      </c>
      <c r="P32" s="78" t="s">
        <v>220</v>
      </c>
      <c r="Q32" s="78" t="s">
        <v>131</v>
      </c>
    </row>
    <row r="33" spans="1:17" ht="51.45" x14ac:dyDescent="0.4">
      <c r="A33" s="78">
        <v>23</v>
      </c>
      <c r="B33" s="136"/>
      <c r="C33" s="136"/>
      <c r="D33" s="78" t="s">
        <v>221</v>
      </c>
      <c r="E33" s="78" t="s">
        <v>126</v>
      </c>
      <c r="F33" s="78" t="s">
        <v>222</v>
      </c>
      <c r="G33" s="78" t="s">
        <v>25</v>
      </c>
      <c r="H33" s="107">
        <v>13900</v>
      </c>
      <c r="I33" s="107">
        <v>7000</v>
      </c>
      <c r="J33" s="107">
        <v>7000</v>
      </c>
      <c r="K33" s="107">
        <v>0</v>
      </c>
      <c r="L33" s="107">
        <v>920</v>
      </c>
      <c r="M33" s="107">
        <v>900</v>
      </c>
      <c r="N33" s="78" t="s">
        <v>223</v>
      </c>
      <c r="O33" s="78" t="s">
        <v>224</v>
      </c>
      <c r="P33" s="78" t="s">
        <v>225</v>
      </c>
      <c r="Q33" s="78" t="s">
        <v>131</v>
      </c>
    </row>
    <row r="34" spans="1:17" ht="25.75" x14ac:dyDescent="0.4">
      <c r="A34" s="78">
        <v>24</v>
      </c>
      <c r="B34" s="136"/>
      <c r="C34" s="136"/>
      <c r="D34" s="78" t="s">
        <v>226</v>
      </c>
      <c r="E34" s="78" t="s">
        <v>126</v>
      </c>
      <c r="F34" s="78" t="s">
        <v>227</v>
      </c>
      <c r="G34" s="78" t="s">
        <v>25</v>
      </c>
      <c r="H34" s="107">
        <v>46300</v>
      </c>
      <c r="I34" s="107">
        <v>38000</v>
      </c>
      <c r="J34" s="107">
        <v>0</v>
      </c>
      <c r="K34" s="107">
        <v>0</v>
      </c>
      <c r="L34" s="107">
        <v>0</v>
      </c>
      <c r="M34" s="107">
        <v>0</v>
      </c>
      <c r="N34" s="78" t="s">
        <v>1</v>
      </c>
      <c r="O34" s="78" t="s">
        <v>1</v>
      </c>
      <c r="P34" s="78" t="s">
        <v>1</v>
      </c>
      <c r="Q34" s="78" t="s">
        <v>1</v>
      </c>
    </row>
    <row r="35" spans="1:17" ht="25.75" x14ac:dyDescent="0.4">
      <c r="A35" s="78">
        <v>25</v>
      </c>
      <c r="B35" s="136"/>
      <c r="C35" s="136" t="s">
        <v>228</v>
      </c>
      <c r="D35" s="78" t="s">
        <v>229</v>
      </c>
      <c r="E35" s="78" t="s">
        <v>126</v>
      </c>
      <c r="F35" s="78" t="s">
        <v>230</v>
      </c>
      <c r="G35" s="78" t="s">
        <v>25</v>
      </c>
      <c r="H35" s="107">
        <v>5000</v>
      </c>
      <c r="I35" s="107">
        <v>5000</v>
      </c>
      <c r="J35" s="107">
        <v>0</v>
      </c>
      <c r="K35" s="107">
        <v>5000</v>
      </c>
      <c r="L35" s="107">
        <v>11500</v>
      </c>
      <c r="M35" s="107">
        <v>1800</v>
      </c>
      <c r="N35" s="78" t="s">
        <v>231</v>
      </c>
      <c r="O35" s="78" t="s">
        <v>129</v>
      </c>
      <c r="P35" s="78" t="s">
        <v>136</v>
      </c>
      <c r="Q35" s="78" t="s">
        <v>131</v>
      </c>
    </row>
    <row r="36" spans="1:17" ht="25.75" x14ac:dyDescent="0.4">
      <c r="A36" s="78">
        <v>26</v>
      </c>
      <c r="B36" s="136"/>
      <c r="C36" s="136"/>
      <c r="D36" s="78" t="s">
        <v>155</v>
      </c>
      <c r="E36" s="78" t="s">
        <v>126</v>
      </c>
      <c r="F36" s="78" t="s">
        <v>232</v>
      </c>
      <c r="G36" s="78" t="s">
        <v>25</v>
      </c>
      <c r="H36" s="107">
        <v>4760</v>
      </c>
      <c r="I36" s="107">
        <v>4000</v>
      </c>
      <c r="J36" s="107">
        <v>4000</v>
      </c>
      <c r="K36" s="107">
        <v>0</v>
      </c>
      <c r="L36" s="107">
        <v>1000</v>
      </c>
      <c r="M36" s="107">
        <v>1000</v>
      </c>
      <c r="N36" s="78" t="s">
        <v>233</v>
      </c>
      <c r="O36" s="78" t="s">
        <v>158</v>
      </c>
      <c r="P36" s="78" t="s">
        <v>234</v>
      </c>
      <c r="Q36" s="78" t="s">
        <v>131</v>
      </c>
    </row>
    <row r="37" spans="1:17" ht="25.75" x14ac:dyDescent="0.4">
      <c r="A37" s="78">
        <v>27</v>
      </c>
      <c r="B37" s="136"/>
      <c r="C37" s="136"/>
      <c r="D37" s="78" t="s">
        <v>208</v>
      </c>
      <c r="E37" s="78" t="s">
        <v>126</v>
      </c>
      <c r="F37" s="78" t="s">
        <v>235</v>
      </c>
      <c r="G37" s="78" t="s">
        <v>25</v>
      </c>
      <c r="H37" s="107">
        <v>6705</v>
      </c>
      <c r="I37" s="107">
        <v>4000</v>
      </c>
      <c r="J37" s="107">
        <v>4000</v>
      </c>
      <c r="K37" s="107">
        <v>0</v>
      </c>
      <c r="L37" s="107">
        <v>600</v>
      </c>
      <c r="M37" s="107">
        <v>440</v>
      </c>
      <c r="N37" s="78" t="s">
        <v>236</v>
      </c>
      <c r="O37" s="78" t="s">
        <v>237</v>
      </c>
      <c r="P37" s="78" t="s">
        <v>238</v>
      </c>
      <c r="Q37" s="78" t="s">
        <v>131</v>
      </c>
    </row>
    <row r="38" spans="1:17" ht="25.75" x14ac:dyDescent="0.4">
      <c r="A38" s="78">
        <v>28</v>
      </c>
      <c r="B38" s="136"/>
      <c r="C38" s="136"/>
      <c r="D38" s="78" t="s">
        <v>239</v>
      </c>
      <c r="E38" s="78" t="s">
        <v>126</v>
      </c>
      <c r="F38" s="79" t="s">
        <v>240</v>
      </c>
      <c r="G38" s="78" t="s">
        <v>25</v>
      </c>
      <c r="H38" s="107">
        <v>14208</v>
      </c>
      <c r="I38" s="107">
        <v>10000</v>
      </c>
      <c r="J38" s="107">
        <v>10000</v>
      </c>
      <c r="K38" s="107">
        <v>0</v>
      </c>
      <c r="L38" s="107">
        <v>1250</v>
      </c>
      <c r="M38" s="107">
        <v>1250</v>
      </c>
      <c r="N38" s="78" t="s">
        <v>241</v>
      </c>
      <c r="O38" s="78" t="s">
        <v>242</v>
      </c>
      <c r="P38" s="78" t="s">
        <v>243</v>
      </c>
      <c r="Q38" s="78" t="s">
        <v>131</v>
      </c>
    </row>
    <row r="39" spans="1:17" x14ac:dyDescent="0.4">
      <c r="A39" s="78">
        <v>29</v>
      </c>
      <c r="B39" s="136"/>
      <c r="C39" s="136"/>
      <c r="D39" s="78" t="s">
        <v>217</v>
      </c>
      <c r="E39" s="78" t="s">
        <v>126</v>
      </c>
      <c r="F39" s="78" t="s">
        <v>244</v>
      </c>
      <c r="G39" s="78" t="s">
        <v>25</v>
      </c>
      <c r="H39" s="107">
        <v>6060</v>
      </c>
      <c r="I39" s="107">
        <v>2000</v>
      </c>
      <c r="J39" s="107">
        <v>2000</v>
      </c>
      <c r="K39" s="107">
        <v>0</v>
      </c>
      <c r="L39" s="107">
        <v>500</v>
      </c>
      <c r="M39" s="107">
        <v>500</v>
      </c>
      <c r="N39" s="78" t="s">
        <v>245</v>
      </c>
      <c r="O39" s="78" t="s">
        <v>246</v>
      </c>
      <c r="P39" s="78" t="s">
        <v>247</v>
      </c>
      <c r="Q39" s="78" t="s">
        <v>131</v>
      </c>
    </row>
    <row r="40" spans="1:17" x14ac:dyDescent="0.4">
      <c r="A40" s="78"/>
      <c r="B40" s="106" t="s">
        <v>1251</v>
      </c>
      <c r="C40" s="78"/>
      <c r="D40" s="78"/>
      <c r="E40" s="78"/>
      <c r="F40" s="78"/>
      <c r="G40" s="78"/>
      <c r="H40" s="108">
        <f t="shared" ref="H40:M40" si="0">SUM(H11:H39)</f>
        <v>496876.53</v>
      </c>
      <c r="I40" s="108">
        <f t="shared" si="0"/>
        <v>240000</v>
      </c>
      <c r="J40" s="108">
        <f t="shared" si="0"/>
        <v>156998.66999999998</v>
      </c>
      <c r="K40" s="108">
        <f t="shared" si="0"/>
        <v>5001.33</v>
      </c>
      <c r="L40" s="108">
        <f t="shared" si="0"/>
        <v>71912.91</v>
      </c>
      <c r="M40" s="108">
        <f t="shared" si="0"/>
        <v>29776</v>
      </c>
      <c r="N40" s="78"/>
      <c r="O40" s="78"/>
      <c r="P40" s="78"/>
      <c r="Q40" s="78"/>
    </row>
    <row r="41" spans="1:17" x14ac:dyDescent="0.4">
      <c r="A41" s="135" t="s">
        <v>786</v>
      </c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2"/>
    </row>
    <row r="42" spans="1:17" ht="38.6" x14ac:dyDescent="0.4">
      <c r="A42" s="78">
        <v>1</v>
      </c>
      <c r="B42" s="136" t="s">
        <v>248</v>
      </c>
      <c r="C42" s="136" t="s">
        <v>249</v>
      </c>
      <c r="D42" s="78" t="s">
        <v>250</v>
      </c>
      <c r="E42" s="78" t="s">
        <v>23</v>
      </c>
      <c r="F42" s="78" t="s">
        <v>249</v>
      </c>
      <c r="G42" s="78" t="s">
        <v>251</v>
      </c>
      <c r="H42" s="107">
        <v>110000</v>
      </c>
      <c r="I42" s="107">
        <v>30000</v>
      </c>
      <c r="J42" s="107">
        <v>30000</v>
      </c>
      <c r="K42" s="107">
        <v>0</v>
      </c>
      <c r="L42" s="107">
        <v>13560</v>
      </c>
      <c r="M42" s="107">
        <v>0</v>
      </c>
      <c r="N42" s="78" t="s">
        <v>252</v>
      </c>
      <c r="O42" s="78" t="s">
        <v>27</v>
      </c>
      <c r="P42" s="78" t="s">
        <v>253</v>
      </c>
      <c r="Q42" s="78" t="s">
        <v>254</v>
      </c>
    </row>
    <row r="43" spans="1:17" ht="38.6" x14ac:dyDescent="0.4">
      <c r="A43" s="78">
        <v>2</v>
      </c>
      <c r="B43" s="136"/>
      <c r="C43" s="136"/>
      <c r="D43" s="78" t="s">
        <v>255</v>
      </c>
      <c r="E43" s="78" t="s">
        <v>23</v>
      </c>
      <c r="F43" s="78" t="s">
        <v>249</v>
      </c>
      <c r="G43" s="78" t="s">
        <v>251</v>
      </c>
      <c r="H43" s="107">
        <v>5000</v>
      </c>
      <c r="I43" s="107">
        <v>3000</v>
      </c>
      <c r="J43" s="107">
        <v>3000</v>
      </c>
      <c r="K43" s="107">
        <v>0</v>
      </c>
      <c r="L43" s="107">
        <v>5900</v>
      </c>
      <c r="M43" s="107">
        <v>0</v>
      </c>
      <c r="N43" s="78" t="s">
        <v>256</v>
      </c>
      <c r="O43" s="78" t="s">
        <v>27</v>
      </c>
      <c r="P43" s="78" t="s">
        <v>253</v>
      </c>
      <c r="Q43" s="78" t="s">
        <v>131</v>
      </c>
    </row>
    <row r="44" spans="1:17" ht="38.6" x14ac:dyDescent="0.4">
      <c r="A44" s="78">
        <v>3</v>
      </c>
      <c r="B44" s="136"/>
      <c r="C44" s="136"/>
      <c r="D44" s="78" t="s">
        <v>257</v>
      </c>
      <c r="E44" s="78" t="s">
        <v>23</v>
      </c>
      <c r="F44" s="78" t="s">
        <v>249</v>
      </c>
      <c r="G44" s="78" t="s">
        <v>251</v>
      </c>
      <c r="H44" s="107">
        <v>138200</v>
      </c>
      <c r="I44" s="107">
        <v>40000</v>
      </c>
      <c r="J44" s="107">
        <v>40000</v>
      </c>
      <c r="K44" s="107">
        <v>0</v>
      </c>
      <c r="L44" s="107">
        <v>40712.230000000003</v>
      </c>
      <c r="M44" s="107">
        <v>0</v>
      </c>
      <c r="N44" s="78" t="s">
        <v>258</v>
      </c>
      <c r="O44" s="78" t="s">
        <v>27</v>
      </c>
      <c r="P44" s="78" t="s">
        <v>253</v>
      </c>
      <c r="Q44" s="78" t="s">
        <v>259</v>
      </c>
    </row>
    <row r="45" spans="1:17" ht="38.6" x14ac:dyDescent="0.4">
      <c r="A45" s="78">
        <v>4</v>
      </c>
      <c r="B45" s="136"/>
      <c r="C45" s="136"/>
      <c r="D45" s="78" t="s">
        <v>260</v>
      </c>
      <c r="E45" s="78" t="s">
        <v>23</v>
      </c>
      <c r="F45" s="78" t="s">
        <v>249</v>
      </c>
      <c r="G45" s="78" t="s">
        <v>251</v>
      </c>
      <c r="H45" s="107">
        <v>90200</v>
      </c>
      <c r="I45" s="107">
        <v>46000</v>
      </c>
      <c r="J45" s="107">
        <v>46000</v>
      </c>
      <c r="K45" s="107">
        <v>0</v>
      </c>
      <c r="L45" s="107">
        <v>4716.34</v>
      </c>
      <c r="M45" s="107">
        <v>0</v>
      </c>
      <c r="N45" s="78" t="s">
        <v>261</v>
      </c>
      <c r="O45" s="78" t="s">
        <v>27</v>
      </c>
      <c r="P45" s="78" t="s">
        <v>253</v>
      </c>
      <c r="Q45" s="78" t="s">
        <v>262</v>
      </c>
    </row>
    <row r="46" spans="1:17" ht="38.6" x14ac:dyDescent="0.4">
      <c r="A46" s="78">
        <v>5</v>
      </c>
      <c r="B46" s="136"/>
      <c r="C46" s="136"/>
      <c r="D46" s="78" t="s">
        <v>263</v>
      </c>
      <c r="E46" s="78" t="s">
        <v>23</v>
      </c>
      <c r="F46" s="78" t="s">
        <v>249</v>
      </c>
      <c r="G46" s="78" t="s">
        <v>251</v>
      </c>
      <c r="H46" s="107">
        <v>30800</v>
      </c>
      <c r="I46" s="107">
        <v>7000</v>
      </c>
      <c r="J46" s="107">
        <v>7000</v>
      </c>
      <c r="K46" s="107">
        <v>0</v>
      </c>
      <c r="L46" s="107">
        <v>394517</v>
      </c>
      <c r="M46" s="107">
        <v>0</v>
      </c>
      <c r="N46" s="78" t="s">
        <v>264</v>
      </c>
      <c r="O46" s="78" t="s">
        <v>27</v>
      </c>
      <c r="P46" s="78" t="s">
        <v>253</v>
      </c>
      <c r="Q46" s="78" t="s">
        <v>131</v>
      </c>
    </row>
    <row r="47" spans="1:17" ht="38.6" x14ac:dyDescent="0.4">
      <c r="A47" s="78">
        <v>6</v>
      </c>
      <c r="B47" s="136"/>
      <c r="C47" s="136"/>
      <c r="D47" s="78" t="s">
        <v>265</v>
      </c>
      <c r="E47" s="78" t="s">
        <v>23</v>
      </c>
      <c r="F47" s="78" t="s">
        <v>249</v>
      </c>
      <c r="G47" s="78" t="s">
        <v>251</v>
      </c>
      <c r="H47" s="107">
        <v>66400</v>
      </c>
      <c r="I47" s="107">
        <v>25000</v>
      </c>
      <c r="J47" s="107">
        <v>25000</v>
      </c>
      <c r="K47" s="107">
        <v>0</v>
      </c>
      <c r="L47" s="107">
        <v>24058.3</v>
      </c>
      <c r="M47" s="107">
        <v>0</v>
      </c>
      <c r="N47" s="78" t="s">
        <v>266</v>
      </c>
      <c r="O47" s="78" t="s">
        <v>27</v>
      </c>
      <c r="P47" s="78" t="s">
        <v>253</v>
      </c>
      <c r="Q47" s="78" t="s">
        <v>267</v>
      </c>
    </row>
    <row r="48" spans="1:17" ht="38.6" x14ac:dyDescent="0.4">
      <c r="A48" s="78">
        <v>7</v>
      </c>
      <c r="B48" s="136"/>
      <c r="C48" s="136"/>
      <c r="D48" s="78" t="s">
        <v>268</v>
      </c>
      <c r="E48" s="78" t="s">
        <v>23</v>
      </c>
      <c r="F48" s="78" t="s">
        <v>249</v>
      </c>
      <c r="G48" s="78" t="s">
        <v>251</v>
      </c>
      <c r="H48" s="107">
        <v>20760</v>
      </c>
      <c r="I48" s="107">
        <v>10000</v>
      </c>
      <c r="J48" s="107">
        <v>10000</v>
      </c>
      <c r="K48" s="107">
        <v>0</v>
      </c>
      <c r="L48" s="107">
        <v>3000</v>
      </c>
      <c r="M48" s="107">
        <v>0</v>
      </c>
      <c r="N48" s="78" t="s">
        <v>269</v>
      </c>
      <c r="O48" s="78" t="s">
        <v>27</v>
      </c>
      <c r="P48" s="78" t="s">
        <v>253</v>
      </c>
      <c r="Q48" s="78" t="s">
        <v>117</v>
      </c>
    </row>
    <row r="49" spans="1:17" ht="38.6" x14ac:dyDescent="0.4">
      <c r="A49" s="78">
        <v>8</v>
      </c>
      <c r="B49" s="136"/>
      <c r="C49" s="136"/>
      <c r="D49" s="78" t="s">
        <v>270</v>
      </c>
      <c r="E49" s="78" t="s">
        <v>23</v>
      </c>
      <c r="F49" s="78" t="s">
        <v>249</v>
      </c>
      <c r="G49" s="78" t="s">
        <v>251</v>
      </c>
      <c r="H49" s="107">
        <v>83000</v>
      </c>
      <c r="I49" s="107">
        <v>40000</v>
      </c>
      <c r="J49" s="107">
        <v>40000</v>
      </c>
      <c r="K49" s="107">
        <v>0</v>
      </c>
      <c r="L49" s="107">
        <v>36425.47</v>
      </c>
      <c r="M49" s="107">
        <v>0</v>
      </c>
      <c r="N49" s="78" t="s">
        <v>271</v>
      </c>
      <c r="O49" s="78" t="s">
        <v>27</v>
      </c>
      <c r="P49" s="78" t="s">
        <v>253</v>
      </c>
      <c r="Q49" s="78" t="s">
        <v>272</v>
      </c>
    </row>
    <row r="50" spans="1:17" ht="38.6" x14ac:dyDescent="0.4">
      <c r="A50" s="78">
        <v>9</v>
      </c>
      <c r="B50" s="136"/>
      <c r="C50" s="136"/>
      <c r="D50" s="78" t="s">
        <v>273</v>
      </c>
      <c r="E50" s="78" t="s">
        <v>23</v>
      </c>
      <c r="F50" s="78" t="s">
        <v>249</v>
      </c>
      <c r="G50" s="78" t="s">
        <v>251</v>
      </c>
      <c r="H50" s="107">
        <v>172000</v>
      </c>
      <c r="I50" s="107">
        <v>80000</v>
      </c>
      <c r="J50" s="107">
        <v>80000</v>
      </c>
      <c r="K50" s="107">
        <v>0</v>
      </c>
      <c r="L50" s="107">
        <v>35550.550000000003</v>
      </c>
      <c r="M50" s="107">
        <v>0</v>
      </c>
      <c r="N50" s="78" t="s">
        <v>274</v>
      </c>
      <c r="O50" s="78" t="s">
        <v>27</v>
      </c>
      <c r="P50" s="78" t="s">
        <v>253</v>
      </c>
      <c r="Q50" s="78" t="s">
        <v>92</v>
      </c>
    </row>
    <row r="51" spans="1:17" ht="38.6" x14ac:dyDescent="0.4">
      <c r="A51" s="78">
        <v>10</v>
      </c>
      <c r="B51" s="136"/>
      <c r="C51" s="136"/>
      <c r="D51" s="78" t="s">
        <v>275</v>
      </c>
      <c r="E51" s="78" t="s">
        <v>23</v>
      </c>
      <c r="F51" s="78" t="s">
        <v>249</v>
      </c>
      <c r="G51" s="78" t="s">
        <v>251</v>
      </c>
      <c r="H51" s="107">
        <v>131300</v>
      </c>
      <c r="I51" s="107">
        <v>52300</v>
      </c>
      <c r="J51" s="107">
        <v>52300</v>
      </c>
      <c r="K51" s="107">
        <v>0</v>
      </c>
      <c r="L51" s="107">
        <v>51244.05</v>
      </c>
      <c r="M51" s="107">
        <v>0</v>
      </c>
      <c r="N51" s="78" t="s">
        <v>276</v>
      </c>
      <c r="O51" s="78" t="s">
        <v>277</v>
      </c>
      <c r="P51" s="78" t="s">
        <v>278</v>
      </c>
      <c r="Q51" s="78" t="s">
        <v>279</v>
      </c>
    </row>
    <row r="52" spans="1:17" ht="38.6" x14ac:dyDescent="0.4">
      <c r="A52" s="78">
        <v>11</v>
      </c>
      <c r="B52" s="136"/>
      <c r="C52" s="136"/>
      <c r="D52" s="78" t="s">
        <v>280</v>
      </c>
      <c r="E52" s="78" t="s">
        <v>23</v>
      </c>
      <c r="F52" s="78" t="s">
        <v>249</v>
      </c>
      <c r="G52" s="78" t="s">
        <v>251</v>
      </c>
      <c r="H52" s="107">
        <v>173600</v>
      </c>
      <c r="I52" s="107">
        <v>45000</v>
      </c>
      <c r="J52" s="107">
        <v>45000</v>
      </c>
      <c r="K52" s="107">
        <v>0</v>
      </c>
      <c r="L52" s="107">
        <v>11571</v>
      </c>
      <c r="M52" s="107">
        <v>0</v>
      </c>
      <c r="N52" s="78" t="s">
        <v>281</v>
      </c>
      <c r="O52" s="78" t="s">
        <v>277</v>
      </c>
      <c r="P52" s="78" t="s">
        <v>278</v>
      </c>
      <c r="Q52" s="78" t="s">
        <v>282</v>
      </c>
    </row>
    <row r="53" spans="1:17" ht="38.6" x14ac:dyDescent="0.4">
      <c r="A53" s="78">
        <v>12</v>
      </c>
      <c r="B53" s="136"/>
      <c r="C53" s="136"/>
      <c r="D53" s="78" t="s">
        <v>283</v>
      </c>
      <c r="E53" s="78" t="s">
        <v>23</v>
      </c>
      <c r="F53" s="78" t="s">
        <v>249</v>
      </c>
      <c r="G53" s="78" t="s">
        <v>251</v>
      </c>
      <c r="H53" s="107">
        <v>36585</v>
      </c>
      <c r="I53" s="107">
        <v>8000</v>
      </c>
      <c r="J53" s="107">
        <v>8000</v>
      </c>
      <c r="K53" s="107">
        <v>0</v>
      </c>
      <c r="L53" s="107">
        <v>3054.49</v>
      </c>
      <c r="M53" s="107">
        <v>0</v>
      </c>
      <c r="N53" s="78" t="s">
        <v>284</v>
      </c>
      <c r="O53" s="78" t="s">
        <v>277</v>
      </c>
      <c r="P53" s="78" t="s">
        <v>278</v>
      </c>
      <c r="Q53" s="78" t="s">
        <v>285</v>
      </c>
    </row>
    <row r="54" spans="1:17" ht="38.6" x14ac:dyDescent="0.4">
      <c r="A54" s="78">
        <v>13</v>
      </c>
      <c r="B54" s="136"/>
      <c r="C54" s="136"/>
      <c r="D54" s="78" t="s">
        <v>286</v>
      </c>
      <c r="E54" s="78" t="s">
        <v>23</v>
      </c>
      <c r="F54" s="78" t="s">
        <v>249</v>
      </c>
      <c r="G54" s="78" t="s">
        <v>251</v>
      </c>
      <c r="H54" s="107">
        <v>107350</v>
      </c>
      <c r="I54" s="107">
        <v>60000</v>
      </c>
      <c r="J54" s="107">
        <v>60000</v>
      </c>
      <c r="K54" s="107">
        <v>0</v>
      </c>
      <c r="L54" s="107">
        <v>30059.14</v>
      </c>
      <c r="M54" s="107">
        <v>0</v>
      </c>
      <c r="N54" s="78" t="s">
        <v>287</v>
      </c>
      <c r="O54" s="78" t="s">
        <v>277</v>
      </c>
      <c r="P54" s="78" t="s">
        <v>278</v>
      </c>
      <c r="Q54" s="78" t="s">
        <v>282</v>
      </c>
    </row>
    <row r="55" spans="1:17" ht="38.6" x14ac:dyDescent="0.4">
      <c r="A55" s="78">
        <v>14</v>
      </c>
      <c r="B55" s="136"/>
      <c r="C55" s="136"/>
      <c r="D55" s="78" t="s">
        <v>288</v>
      </c>
      <c r="E55" s="78" t="s">
        <v>23</v>
      </c>
      <c r="F55" s="78" t="s">
        <v>249</v>
      </c>
      <c r="G55" s="78" t="s">
        <v>251</v>
      </c>
      <c r="H55" s="107">
        <v>76000</v>
      </c>
      <c r="I55" s="107">
        <v>15000</v>
      </c>
      <c r="J55" s="107">
        <v>15000</v>
      </c>
      <c r="K55" s="107">
        <v>0</v>
      </c>
      <c r="L55" s="107">
        <v>13000</v>
      </c>
      <c r="M55" s="107">
        <v>0</v>
      </c>
      <c r="N55" s="78" t="s">
        <v>289</v>
      </c>
      <c r="O55" s="78" t="s">
        <v>277</v>
      </c>
      <c r="P55" s="78" t="s">
        <v>278</v>
      </c>
      <c r="Q55" s="78" t="s">
        <v>290</v>
      </c>
    </row>
    <row r="56" spans="1:17" ht="38.6" x14ac:dyDescent="0.4">
      <c r="A56" s="78">
        <v>15</v>
      </c>
      <c r="B56" s="136"/>
      <c r="C56" s="136"/>
      <c r="D56" s="78" t="s">
        <v>291</v>
      </c>
      <c r="E56" s="78" t="s">
        <v>23</v>
      </c>
      <c r="F56" s="78" t="s">
        <v>249</v>
      </c>
      <c r="G56" s="78" t="s">
        <v>251</v>
      </c>
      <c r="H56" s="107">
        <v>385000</v>
      </c>
      <c r="I56" s="107">
        <v>150000</v>
      </c>
      <c r="J56" s="107">
        <v>150000</v>
      </c>
      <c r="K56" s="107">
        <v>0</v>
      </c>
      <c r="L56" s="107">
        <v>24470</v>
      </c>
      <c r="M56" s="107">
        <v>0</v>
      </c>
      <c r="N56" s="78" t="s">
        <v>292</v>
      </c>
      <c r="O56" s="78" t="s">
        <v>277</v>
      </c>
      <c r="P56" s="78" t="s">
        <v>278</v>
      </c>
      <c r="Q56" s="78" t="s">
        <v>293</v>
      </c>
    </row>
    <row r="57" spans="1:17" ht="38.6" x14ac:dyDescent="0.4">
      <c r="A57" s="78">
        <v>16</v>
      </c>
      <c r="B57" s="136"/>
      <c r="C57" s="136"/>
      <c r="D57" s="78" t="s">
        <v>294</v>
      </c>
      <c r="E57" s="78" t="s">
        <v>23</v>
      </c>
      <c r="F57" s="78" t="s">
        <v>249</v>
      </c>
      <c r="G57" s="78" t="s">
        <v>251</v>
      </c>
      <c r="H57" s="107">
        <v>49000</v>
      </c>
      <c r="I57" s="107">
        <v>10000</v>
      </c>
      <c r="J57" s="107">
        <v>9954</v>
      </c>
      <c r="K57" s="107">
        <v>46</v>
      </c>
      <c r="L57" s="107">
        <v>27739.99</v>
      </c>
      <c r="M57" s="107">
        <v>0</v>
      </c>
      <c r="N57" s="78" t="s">
        <v>295</v>
      </c>
      <c r="O57" s="78" t="s">
        <v>44</v>
      </c>
      <c r="P57" s="78" t="s">
        <v>296</v>
      </c>
      <c r="Q57" s="78" t="s">
        <v>297</v>
      </c>
    </row>
    <row r="58" spans="1:17" ht="38.6" x14ac:dyDescent="0.4">
      <c r="A58" s="78">
        <v>17</v>
      </c>
      <c r="B58" s="136"/>
      <c r="C58" s="136"/>
      <c r="D58" s="78" t="s">
        <v>298</v>
      </c>
      <c r="E58" s="78" t="s">
        <v>23</v>
      </c>
      <c r="F58" s="78" t="s">
        <v>249</v>
      </c>
      <c r="G58" s="78" t="s">
        <v>251</v>
      </c>
      <c r="H58" s="107">
        <v>38218.800000000003</v>
      </c>
      <c r="I58" s="107">
        <v>7000</v>
      </c>
      <c r="J58" s="107">
        <v>7000</v>
      </c>
      <c r="K58" s="107">
        <v>0</v>
      </c>
      <c r="L58" s="107">
        <v>2266</v>
      </c>
      <c r="M58" s="107">
        <v>0</v>
      </c>
      <c r="N58" s="78" t="s">
        <v>299</v>
      </c>
      <c r="O58" s="78" t="s">
        <v>44</v>
      </c>
      <c r="P58" s="78" t="s">
        <v>296</v>
      </c>
      <c r="Q58" s="78" t="s">
        <v>300</v>
      </c>
    </row>
    <row r="59" spans="1:17" ht="38.6" x14ac:dyDescent="0.4">
      <c r="A59" s="78">
        <v>18</v>
      </c>
      <c r="B59" s="136"/>
      <c r="C59" s="136"/>
      <c r="D59" s="78" t="s">
        <v>301</v>
      </c>
      <c r="E59" s="78" t="s">
        <v>23</v>
      </c>
      <c r="F59" s="78" t="s">
        <v>249</v>
      </c>
      <c r="G59" s="78" t="s">
        <v>251</v>
      </c>
      <c r="H59" s="107">
        <v>22247</v>
      </c>
      <c r="I59" s="107">
        <v>10000</v>
      </c>
      <c r="J59" s="107">
        <v>10000</v>
      </c>
      <c r="K59" s="107">
        <v>0</v>
      </c>
      <c r="L59" s="107">
        <v>3357.9</v>
      </c>
      <c r="M59" s="107">
        <v>0</v>
      </c>
      <c r="N59" s="78" t="s">
        <v>302</v>
      </c>
      <c r="O59" s="78" t="s">
        <v>44</v>
      </c>
      <c r="P59" s="78" t="s">
        <v>296</v>
      </c>
      <c r="Q59" s="78" t="s">
        <v>303</v>
      </c>
    </row>
    <row r="60" spans="1:17" ht="38.6" x14ac:dyDescent="0.4">
      <c r="A60" s="78">
        <v>19</v>
      </c>
      <c r="B60" s="136"/>
      <c r="C60" s="136"/>
      <c r="D60" s="78" t="s">
        <v>304</v>
      </c>
      <c r="E60" s="78" t="s">
        <v>23</v>
      </c>
      <c r="F60" s="78" t="s">
        <v>249</v>
      </c>
      <c r="G60" s="78" t="s">
        <v>251</v>
      </c>
      <c r="H60" s="107">
        <v>214400</v>
      </c>
      <c r="I60" s="107">
        <v>62700</v>
      </c>
      <c r="J60" s="107">
        <v>62700</v>
      </c>
      <c r="K60" s="107">
        <v>0</v>
      </c>
      <c r="L60" s="107">
        <v>39259.1</v>
      </c>
      <c r="M60" s="107">
        <v>0</v>
      </c>
      <c r="N60" s="78" t="s">
        <v>305</v>
      </c>
      <c r="O60" s="78" t="s">
        <v>44</v>
      </c>
      <c r="P60" s="78" t="s">
        <v>296</v>
      </c>
      <c r="Q60" s="78" t="s">
        <v>306</v>
      </c>
    </row>
    <row r="61" spans="1:17" ht="38.6" x14ac:dyDescent="0.4">
      <c r="A61" s="78">
        <v>20</v>
      </c>
      <c r="B61" s="136"/>
      <c r="C61" s="136"/>
      <c r="D61" s="78" t="s">
        <v>307</v>
      </c>
      <c r="E61" s="78" t="s">
        <v>23</v>
      </c>
      <c r="F61" s="78" t="s">
        <v>249</v>
      </c>
      <c r="G61" s="78" t="s">
        <v>251</v>
      </c>
      <c r="H61" s="107">
        <v>22247</v>
      </c>
      <c r="I61" s="107">
        <v>3000</v>
      </c>
      <c r="J61" s="107">
        <v>3000</v>
      </c>
      <c r="K61" s="107">
        <v>0</v>
      </c>
      <c r="L61" s="107">
        <v>3000</v>
      </c>
      <c r="M61" s="107">
        <v>0</v>
      </c>
      <c r="N61" s="78" t="s">
        <v>308</v>
      </c>
      <c r="O61" s="78" t="s">
        <v>44</v>
      </c>
      <c r="P61" s="78" t="s">
        <v>296</v>
      </c>
      <c r="Q61" s="78" t="s">
        <v>309</v>
      </c>
    </row>
    <row r="62" spans="1:17" ht="38.6" x14ac:dyDescent="0.4">
      <c r="A62" s="78">
        <v>21</v>
      </c>
      <c r="B62" s="136"/>
      <c r="C62" s="136"/>
      <c r="D62" s="78" t="s">
        <v>310</v>
      </c>
      <c r="E62" s="78" t="s">
        <v>23</v>
      </c>
      <c r="F62" s="78" t="s">
        <v>249</v>
      </c>
      <c r="G62" s="78" t="s">
        <v>251</v>
      </c>
      <c r="H62" s="107">
        <v>79600</v>
      </c>
      <c r="I62" s="107">
        <v>55000</v>
      </c>
      <c r="J62" s="107">
        <v>55000</v>
      </c>
      <c r="K62" s="107">
        <v>0</v>
      </c>
      <c r="L62" s="107">
        <v>6115.95</v>
      </c>
      <c r="M62" s="107">
        <v>0</v>
      </c>
      <c r="N62" s="78" t="s">
        <v>311</v>
      </c>
      <c r="O62" s="78" t="s">
        <v>312</v>
      </c>
      <c r="P62" s="78" t="s">
        <v>313</v>
      </c>
      <c r="Q62" s="78" t="s">
        <v>314</v>
      </c>
    </row>
    <row r="63" spans="1:17" ht="38.6" x14ac:dyDescent="0.4">
      <c r="A63" s="78">
        <v>22</v>
      </c>
      <c r="B63" s="136"/>
      <c r="C63" s="136"/>
      <c r="D63" s="78" t="s">
        <v>315</v>
      </c>
      <c r="E63" s="78" t="s">
        <v>23</v>
      </c>
      <c r="F63" s="78" t="s">
        <v>249</v>
      </c>
      <c r="G63" s="78" t="s">
        <v>251</v>
      </c>
      <c r="H63" s="107">
        <v>45000</v>
      </c>
      <c r="I63" s="107">
        <v>20000</v>
      </c>
      <c r="J63" s="107">
        <v>20000</v>
      </c>
      <c r="K63" s="107">
        <v>0</v>
      </c>
      <c r="L63" s="107">
        <v>15123</v>
      </c>
      <c r="M63" s="107">
        <v>0</v>
      </c>
      <c r="N63" s="78" t="s">
        <v>316</v>
      </c>
      <c r="O63" s="78" t="s">
        <v>312</v>
      </c>
      <c r="P63" s="78" t="s">
        <v>313</v>
      </c>
      <c r="Q63" s="78" t="s">
        <v>262</v>
      </c>
    </row>
    <row r="64" spans="1:17" ht="38.6" x14ac:dyDescent="0.4">
      <c r="A64" s="78">
        <v>23</v>
      </c>
      <c r="B64" s="136"/>
      <c r="C64" s="136"/>
      <c r="D64" s="78" t="s">
        <v>317</v>
      </c>
      <c r="E64" s="78" t="s">
        <v>23</v>
      </c>
      <c r="F64" s="78" t="s">
        <v>249</v>
      </c>
      <c r="G64" s="78" t="s">
        <v>251</v>
      </c>
      <c r="H64" s="107">
        <v>95000</v>
      </c>
      <c r="I64" s="107">
        <v>10000</v>
      </c>
      <c r="J64" s="107">
        <v>10000</v>
      </c>
      <c r="K64" s="107">
        <v>0</v>
      </c>
      <c r="L64" s="107">
        <v>4400</v>
      </c>
      <c r="M64" s="107">
        <v>0</v>
      </c>
      <c r="N64" s="78" t="s">
        <v>318</v>
      </c>
      <c r="O64" s="78" t="s">
        <v>312</v>
      </c>
      <c r="P64" s="78" t="s">
        <v>313</v>
      </c>
      <c r="Q64" s="78" t="s">
        <v>319</v>
      </c>
    </row>
    <row r="65" spans="1:17" ht="38.6" x14ac:dyDescent="0.4">
      <c r="A65" s="78">
        <v>24</v>
      </c>
      <c r="B65" s="136"/>
      <c r="C65" s="136"/>
      <c r="D65" s="78" t="s">
        <v>320</v>
      </c>
      <c r="E65" s="78" t="s">
        <v>23</v>
      </c>
      <c r="F65" s="78" t="s">
        <v>249</v>
      </c>
      <c r="G65" s="78" t="s">
        <v>251</v>
      </c>
      <c r="H65" s="107">
        <v>110500</v>
      </c>
      <c r="I65" s="107">
        <v>55000</v>
      </c>
      <c r="J65" s="107">
        <v>55000</v>
      </c>
      <c r="K65" s="107">
        <v>0</v>
      </c>
      <c r="L65" s="107">
        <v>36005</v>
      </c>
      <c r="M65" s="107">
        <v>0</v>
      </c>
      <c r="N65" s="78" t="s">
        <v>321</v>
      </c>
      <c r="O65" s="78" t="s">
        <v>322</v>
      </c>
      <c r="P65" s="78" t="s">
        <v>323</v>
      </c>
      <c r="Q65" s="78" t="s">
        <v>324</v>
      </c>
    </row>
    <row r="66" spans="1:17" ht="38.6" x14ac:dyDescent="0.4">
      <c r="A66" s="78">
        <v>25</v>
      </c>
      <c r="B66" s="136"/>
      <c r="C66" s="136"/>
      <c r="D66" s="78" t="s">
        <v>325</v>
      </c>
      <c r="E66" s="78" t="s">
        <v>23</v>
      </c>
      <c r="F66" s="78" t="s">
        <v>249</v>
      </c>
      <c r="G66" s="78" t="s">
        <v>251</v>
      </c>
      <c r="H66" s="107">
        <v>17500</v>
      </c>
      <c r="I66" s="107">
        <v>5000</v>
      </c>
      <c r="J66" s="107">
        <v>5000</v>
      </c>
      <c r="K66" s="107">
        <v>0</v>
      </c>
      <c r="L66" s="107">
        <v>3312.39</v>
      </c>
      <c r="M66" s="107">
        <v>0</v>
      </c>
      <c r="N66" s="78" t="s">
        <v>326</v>
      </c>
      <c r="O66" s="78" t="s">
        <v>327</v>
      </c>
      <c r="P66" s="78" t="s">
        <v>328</v>
      </c>
      <c r="Q66" s="78" t="s">
        <v>131</v>
      </c>
    </row>
    <row r="67" spans="1:17" ht="38.6" x14ac:dyDescent="0.4">
      <c r="A67" s="78">
        <v>26</v>
      </c>
      <c r="B67" s="136"/>
      <c r="C67" s="136"/>
      <c r="D67" s="78" t="s">
        <v>329</v>
      </c>
      <c r="E67" s="78" t="s">
        <v>23</v>
      </c>
      <c r="F67" s="78" t="s">
        <v>249</v>
      </c>
      <c r="G67" s="78" t="s">
        <v>251</v>
      </c>
      <c r="H67" s="107">
        <v>158900</v>
      </c>
      <c r="I67" s="107">
        <v>80000</v>
      </c>
      <c r="J67" s="107">
        <v>80000</v>
      </c>
      <c r="K67" s="107">
        <v>0</v>
      </c>
      <c r="L67" s="107">
        <v>46530</v>
      </c>
      <c r="M67" s="107">
        <v>0</v>
      </c>
      <c r="N67" s="78" t="s">
        <v>330</v>
      </c>
      <c r="O67" s="78" t="s">
        <v>79</v>
      </c>
      <c r="P67" s="78" t="s">
        <v>331</v>
      </c>
      <c r="Q67" s="78" t="s">
        <v>332</v>
      </c>
    </row>
    <row r="68" spans="1:17" ht="38.6" x14ac:dyDescent="0.4">
      <c r="A68" s="78">
        <v>27</v>
      </c>
      <c r="B68" s="136"/>
      <c r="C68" s="136"/>
      <c r="D68" s="78" t="s">
        <v>333</v>
      </c>
      <c r="E68" s="78" t="s">
        <v>23</v>
      </c>
      <c r="F68" s="78" t="s">
        <v>249</v>
      </c>
      <c r="G68" s="78" t="s">
        <v>251</v>
      </c>
      <c r="H68" s="107">
        <v>31860</v>
      </c>
      <c r="I68" s="107">
        <v>20000</v>
      </c>
      <c r="J68" s="107">
        <v>20000</v>
      </c>
      <c r="K68" s="107">
        <v>0</v>
      </c>
      <c r="L68" s="107">
        <v>10743.2</v>
      </c>
      <c r="M68" s="107">
        <v>0</v>
      </c>
      <c r="N68" s="78" t="s">
        <v>334</v>
      </c>
      <c r="O68" s="78" t="s">
        <v>335</v>
      </c>
      <c r="P68" s="78" t="s">
        <v>336</v>
      </c>
      <c r="Q68" s="78" t="s">
        <v>131</v>
      </c>
    </row>
    <row r="69" spans="1:17" ht="38.6" x14ac:dyDescent="0.4">
      <c r="A69" s="78">
        <v>28</v>
      </c>
      <c r="B69" s="136"/>
      <c r="C69" s="136"/>
      <c r="D69" s="78" t="s">
        <v>337</v>
      </c>
      <c r="E69" s="78" t="s">
        <v>23</v>
      </c>
      <c r="F69" s="78" t="s">
        <v>249</v>
      </c>
      <c r="G69" s="78" t="s">
        <v>251</v>
      </c>
      <c r="H69" s="107">
        <v>9750</v>
      </c>
      <c r="I69" s="107">
        <v>7000</v>
      </c>
      <c r="J69" s="107">
        <v>7000</v>
      </c>
      <c r="K69" s="107">
        <v>0</v>
      </c>
      <c r="L69" s="107">
        <v>21132</v>
      </c>
      <c r="M69" s="107">
        <v>0</v>
      </c>
      <c r="N69" s="78" t="s">
        <v>338</v>
      </c>
      <c r="O69" s="78" t="s">
        <v>339</v>
      </c>
      <c r="P69" s="78" t="s">
        <v>340</v>
      </c>
      <c r="Q69" s="78" t="s">
        <v>341</v>
      </c>
    </row>
    <row r="70" spans="1:17" ht="38.6" x14ac:dyDescent="0.4">
      <c r="A70" s="78">
        <v>29</v>
      </c>
      <c r="B70" s="136"/>
      <c r="C70" s="136"/>
      <c r="D70" s="78" t="s">
        <v>342</v>
      </c>
      <c r="E70" s="78" t="s">
        <v>23</v>
      </c>
      <c r="F70" s="78" t="s">
        <v>249</v>
      </c>
      <c r="G70" s="78" t="s">
        <v>251</v>
      </c>
      <c r="H70" s="107">
        <v>16350</v>
      </c>
      <c r="I70" s="107">
        <v>10000</v>
      </c>
      <c r="J70" s="107">
        <v>10000</v>
      </c>
      <c r="K70" s="107">
        <v>0</v>
      </c>
      <c r="L70" s="107">
        <v>6892.16</v>
      </c>
      <c r="M70" s="107">
        <v>0</v>
      </c>
      <c r="N70" s="78" t="s">
        <v>343</v>
      </c>
      <c r="O70" s="78" t="s">
        <v>335</v>
      </c>
      <c r="P70" s="78" t="s">
        <v>336</v>
      </c>
      <c r="Q70" s="78" t="s">
        <v>131</v>
      </c>
    </row>
    <row r="71" spans="1:17" ht="38.6" x14ac:dyDescent="0.4">
      <c r="A71" s="78">
        <v>30</v>
      </c>
      <c r="B71" s="136"/>
      <c r="C71" s="136"/>
      <c r="D71" s="78" t="s">
        <v>344</v>
      </c>
      <c r="E71" s="78" t="s">
        <v>23</v>
      </c>
      <c r="F71" s="78" t="s">
        <v>249</v>
      </c>
      <c r="G71" s="78" t="s">
        <v>251</v>
      </c>
      <c r="H71" s="107">
        <v>6000</v>
      </c>
      <c r="I71" s="107">
        <v>3000</v>
      </c>
      <c r="J71" s="107">
        <v>3000</v>
      </c>
      <c r="K71" s="107">
        <v>0</v>
      </c>
      <c r="L71" s="107">
        <v>3118</v>
      </c>
      <c r="M71" s="107">
        <v>0</v>
      </c>
      <c r="N71" s="78" t="s">
        <v>345</v>
      </c>
      <c r="O71" s="78" t="s">
        <v>346</v>
      </c>
      <c r="P71" s="78" t="s">
        <v>347</v>
      </c>
      <c r="Q71" s="78" t="s">
        <v>131</v>
      </c>
    </row>
    <row r="72" spans="1:17" ht="38.6" x14ac:dyDescent="0.4">
      <c r="A72" s="78">
        <v>31</v>
      </c>
      <c r="B72" s="136"/>
      <c r="C72" s="136"/>
      <c r="D72" s="78" t="s">
        <v>348</v>
      </c>
      <c r="E72" s="78" t="s">
        <v>23</v>
      </c>
      <c r="F72" s="78" t="s">
        <v>249</v>
      </c>
      <c r="G72" s="78" t="s">
        <v>251</v>
      </c>
      <c r="H72" s="107">
        <v>17300</v>
      </c>
      <c r="I72" s="107">
        <v>4000</v>
      </c>
      <c r="J72" s="107">
        <v>3605.2</v>
      </c>
      <c r="K72" s="107">
        <v>394.8</v>
      </c>
      <c r="L72" s="107">
        <v>2235.1999999999998</v>
      </c>
      <c r="M72" s="107">
        <v>0</v>
      </c>
      <c r="N72" s="78" t="s">
        <v>349</v>
      </c>
      <c r="O72" s="78" t="s">
        <v>350</v>
      </c>
      <c r="P72" s="78" t="s">
        <v>351</v>
      </c>
      <c r="Q72" s="78" t="s">
        <v>352</v>
      </c>
    </row>
    <row r="73" spans="1:17" ht="38.6" x14ac:dyDescent="0.4">
      <c r="A73" s="78">
        <v>32</v>
      </c>
      <c r="B73" s="136"/>
      <c r="C73" s="136"/>
      <c r="D73" s="78" t="s">
        <v>353</v>
      </c>
      <c r="E73" s="78" t="s">
        <v>23</v>
      </c>
      <c r="F73" s="78" t="s">
        <v>249</v>
      </c>
      <c r="G73" s="78" t="s">
        <v>251</v>
      </c>
      <c r="H73" s="107">
        <v>38500</v>
      </c>
      <c r="I73" s="107">
        <v>15000</v>
      </c>
      <c r="J73" s="107">
        <v>15000</v>
      </c>
      <c r="K73" s="107">
        <v>0</v>
      </c>
      <c r="L73" s="107">
        <v>42148</v>
      </c>
      <c r="M73" s="107">
        <v>0</v>
      </c>
      <c r="N73" s="78" t="s">
        <v>354</v>
      </c>
      <c r="O73" s="78" t="s">
        <v>350</v>
      </c>
      <c r="P73" s="78" t="s">
        <v>351</v>
      </c>
      <c r="Q73" s="78" t="s">
        <v>355</v>
      </c>
    </row>
    <row r="74" spans="1:17" ht="38.6" x14ac:dyDescent="0.4">
      <c r="A74" s="78">
        <v>33</v>
      </c>
      <c r="B74" s="136"/>
      <c r="C74" s="136"/>
      <c r="D74" s="78" t="s">
        <v>356</v>
      </c>
      <c r="E74" s="78" t="s">
        <v>23</v>
      </c>
      <c r="F74" s="78" t="s">
        <v>249</v>
      </c>
      <c r="G74" s="78" t="s">
        <v>251</v>
      </c>
      <c r="H74" s="107">
        <v>48000</v>
      </c>
      <c r="I74" s="107">
        <v>8000</v>
      </c>
      <c r="J74" s="107">
        <v>8000</v>
      </c>
      <c r="K74" s="107">
        <v>0</v>
      </c>
      <c r="L74" s="107">
        <v>4219.1400000000003</v>
      </c>
      <c r="M74" s="107">
        <v>0</v>
      </c>
      <c r="N74" s="78" t="s">
        <v>357</v>
      </c>
      <c r="O74" s="78" t="s">
        <v>350</v>
      </c>
      <c r="P74" s="78" t="s">
        <v>351</v>
      </c>
      <c r="Q74" s="78" t="s">
        <v>81</v>
      </c>
    </row>
    <row r="75" spans="1:17" ht="38.6" x14ac:dyDescent="0.4">
      <c r="A75" s="78">
        <v>34</v>
      </c>
      <c r="B75" s="136"/>
      <c r="C75" s="136"/>
      <c r="D75" s="78" t="s">
        <v>358</v>
      </c>
      <c r="E75" s="78" t="s">
        <v>23</v>
      </c>
      <c r="F75" s="78" t="s">
        <v>249</v>
      </c>
      <c r="G75" s="78" t="s">
        <v>251</v>
      </c>
      <c r="H75" s="107">
        <v>22400</v>
      </c>
      <c r="I75" s="107">
        <v>4000</v>
      </c>
      <c r="J75" s="107">
        <v>4000</v>
      </c>
      <c r="K75" s="107">
        <v>0</v>
      </c>
      <c r="L75" s="107">
        <v>8635.4</v>
      </c>
      <c r="M75" s="107">
        <v>0</v>
      </c>
      <c r="N75" s="78" t="s">
        <v>359</v>
      </c>
      <c r="O75" s="78" t="s">
        <v>360</v>
      </c>
      <c r="P75" s="78" t="s">
        <v>361</v>
      </c>
      <c r="Q75" s="78" t="s">
        <v>131</v>
      </c>
    </row>
    <row r="76" spans="1:17" ht="25.75" x14ac:dyDescent="0.4">
      <c r="A76" s="78">
        <v>35</v>
      </c>
      <c r="B76" s="136"/>
      <c r="C76" s="136" t="s">
        <v>362</v>
      </c>
      <c r="D76" s="78" t="s">
        <v>363</v>
      </c>
      <c r="E76" s="78" t="s">
        <v>23</v>
      </c>
      <c r="F76" s="78" t="s">
        <v>364</v>
      </c>
      <c r="G76" s="78" t="s">
        <v>251</v>
      </c>
      <c r="H76" s="107">
        <v>73500</v>
      </c>
      <c r="I76" s="107">
        <v>45000</v>
      </c>
      <c r="J76" s="107">
        <v>45000</v>
      </c>
      <c r="K76" s="107">
        <v>0</v>
      </c>
      <c r="L76" s="107">
        <v>15203.36</v>
      </c>
      <c r="M76" s="107">
        <v>0</v>
      </c>
      <c r="N76" s="78" t="s">
        <v>365</v>
      </c>
      <c r="O76" s="78" t="s">
        <v>366</v>
      </c>
      <c r="P76" s="78" t="s">
        <v>367</v>
      </c>
      <c r="Q76" s="78" t="s">
        <v>368</v>
      </c>
    </row>
    <row r="77" spans="1:17" ht="25.75" x14ac:dyDescent="0.4">
      <c r="A77" s="78">
        <v>36</v>
      </c>
      <c r="B77" s="136"/>
      <c r="C77" s="136"/>
      <c r="D77" s="78" t="s">
        <v>333</v>
      </c>
      <c r="E77" s="78" t="s">
        <v>23</v>
      </c>
      <c r="F77" s="78" t="s">
        <v>369</v>
      </c>
      <c r="G77" s="78" t="s">
        <v>251</v>
      </c>
      <c r="H77" s="107">
        <v>44368</v>
      </c>
      <c r="I77" s="107">
        <v>30000</v>
      </c>
      <c r="J77" s="107">
        <v>30000</v>
      </c>
      <c r="K77" s="107">
        <v>0</v>
      </c>
      <c r="L77" s="107">
        <v>10273.23</v>
      </c>
      <c r="M77" s="107">
        <v>0</v>
      </c>
      <c r="N77" s="78" t="s">
        <v>370</v>
      </c>
      <c r="O77" s="78" t="s">
        <v>366</v>
      </c>
      <c r="P77" s="78" t="s">
        <v>371</v>
      </c>
      <c r="Q77" s="78" t="s">
        <v>368</v>
      </c>
    </row>
    <row r="78" spans="1:17" ht="25.75" x14ac:dyDescent="0.4">
      <c r="A78" s="78">
        <v>37</v>
      </c>
      <c r="B78" s="136"/>
      <c r="C78" s="136"/>
      <c r="D78" s="78" t="s">
        <v>372</v>
      </c>
      <c r="E78" s="78" t="s">
        <v>23</v>
      </c>
      <c r="F78" s="78" t="s">
        <v>373</v>
      </c>
      <c r="G78" s="78" t="s">
        <v>251</v>
      </c>
      <c r="H78" s="107">
        <v>26495</v>
      </c>
      <c r="I78" s="107">
        <v>7000</v>
      </c>
      <c r="J78" s="107">
        <v>7000</v>
      </c>
      <c r="K78" s="107">
        <v>0</v>
      </c>
      <c r="L78" s="107">
        <v>27813.4</v>
      </c>
      <c r="M78" s="107">
        <v>0</v>
      </c>
      <c r="N78" s="78" t="s">
        <v>374</v>
      </c>
      <c r="O78" s="78" t="s">
        <v>346</v>
      </c>
      <c r="P78" s="78" t="s">
        <v>375</v>
      </c>
      <c r="Q78" s="78" t="s">
        <v>376</v>
      </c>
    </row>
    <row r="79" spans="1:17" ht="25.75" x14ac:dyDescent="0.4">
      <c r="A79" s="78">
        <v>38</v>
      </c>
      <c r="B79" s="136"/>
      <c r="C79" s="136"/>
      <c r="D79" s="78" t="s">
        <v>286</v>
      </c>
      <c r="E79" s="78" t="s">
        <v>23</v>
      </c>
      <c r="F79" s="78" t="s">
        <v>377</v>
      </c>
      <c r="G79" s="78" t="s">
        <v>251</v>
      </c>
      <c r="H79" s="107">
        <v>8300</v>
      </c>
      <c r="I79" s="107">
        <v>3000</v>
      </c>
      <c r="J79" s="107">
        <v>3000</v>
      </c>
      <c r="K79" s="107">
        <v>0</v>
      </c>
      <c r="L79" s="107">
        <v>3591.29</v>
      </c>
      <c r="M79" s="107">
        <v>0</v>
      </c>
      <c r="N79" s="78" t="s">
        <v>378</v>
      </c>
      <c r="O79" s="78" t="s">
        <v>379</v>
      </c>
      <c r="P79" s="78" t="s">
        <v>380</v>
      </c>
      <c r="Q79" s="78" t="s">
        <v>381</v>
      </c>
    </row>
    <row r="80" spans="1:17" ht="25.75" x14ac:dyDescent="0.4">
      <c r="A80" s="78">
        <v>39</v>
      </c>
      <c r="B80" s="136"/>
      <c r="C80" s="136"/>
      <c r="D80" s="78" t="s">
        <v>382</v>
      </c>
      <c r="E80" s="78" t="s">
        <v>23</v>
      </c>
      <c r="F80" s="78" t="s">
        <v>383</v>
      </c>
      <c r="G80" s="78" t="s">
        <v>251</v>
      </c>
      <c r="H80" s="107">
        <v>40000</v>
      </c>
      <c r="I80" s="107">
        <v>19800</v>
      </c>
      <c r="J80" s="107">
        <v>0</v>
      </c>
      <c r="K80" s="107">
        <v>19800</v>
      </c>
      <c r="L80" s="107">
        <v>40000</v>
      </c>
      <c r="M80" s="107">
        <v>0</v>
      </c>
      <c r="N80" s="78" t="s">
        <v>384</v>
      </c>
      <c r="O80" s="78" t="s">
        <v>385</v>
      </c>
      <c r="P80" s="78" t="s">
        <v>386</v>
      </c>
      <c r="Q80" s="78" t="s">
        <v>387</v>
      </c>
    </row>
    <row r="81" spans="1:17" ht="25.75" x14ac:dyDescent="0.4">
      <c r="A81" s="78">
        <v>40</v>
      </c>
      <c r="B81" s="136"/>
      <c r="C81" s="136"/>
      <c r="D81" s="78" t="s">
        <v>315</v>
      </c>
      <c r="E81" s="78" t="s">
        <v>23</v>
      </c>
      <c r="F81" s="78" t="s">
        <v>388</v>
      </c>
      <c r="G81" s="78" t="s">
        <v>251</v>
      </c>
      <c r="H81" s="107">
        <v>40000</v>
      </c>
      <c r="I81" s="107">
        <v>20000</v>
      </c>
      <c r="J81" s="107">
        <v>20000</v>
      </c>
      <c r="K81" s="107">
        <v>0</v>
      </c>
      <c r="L81" s="107">
        <v>21784.23</v>
      </c>
      <c r="M81" s="107">
        <v>0</v>
      </c>
      <c r="N81" s="78" t="s">
        <v>389</v>
      </c>
      <c r="O81" s="78" t="s">
        <v>390</v>
      </c>
      <c r="P81" s="78" t="s">
        <v>391</v>
      </c>
      <c r="Q81" s="78" t="s">
        <v>352</v>
      </c>
    </row>
    <row r="82" spans="1:17" ht="25.75" x14ac:dyDescent="0.4">
      <c r="A82" s="78">
        <v>41</v>
      </c>
      <c r="B82" s="136"/>
      <c r="C82" s="136"/>
      <c r="D82" s="78" t="s">
        <v>392</v>
      </c>
      <c r="E82" s="78" t="s">
        <v>393</v>
      </c>
      <c r="F82" s="78" t="s">
        <v>394</v>
      </c>
      <c r="G82" s="78" t="s">
        <v>251</v>
      </c>
      <c r="H82" s="107">
        <v>11500</v>
      </c>
      <c r="I82" s="107">
        <v>4000</v>
      </c>
      <c r="J82" s="107">
        <v>4000</v>
      </c>
      <c r="K82" s="107">
        <v>0</v>
      </c>
      <c r="L82" s="107">
        <v>3000</v>
      </c>
      <c r="M82" s="107">
        <v>0</v>
      </c>
      <c r="N82" s="78" t="s">
        <v>395</v>
      </c>
      <c r="O82" s="78" t="s">
        <v>396</v>
      </c>
      <c r="P82" s="78" t="s">
        <v>397</v>
      </c>
      <c r="Q82" s="78" t="s">
        <v>398</v>
      </c>
    </row>
    <row r="83" spans="1:17" ht="25.75" x14ac:dyDescent="0.4">
      <c r="A83" s="78">
        <v>42</v>
      </c>
      <c r="B83" s="136"/>
      <c r="C83" s="136"/>
      <c r="D83" s="78" t="s">
        <v>257</v>
      </c>
      <c r="E83" s="78" t="s">
        <v>23</v>
      </c>
      <c r="F83" s="78" t="s">
        <v>399</v>
      </c>
      <c r="G83" s="78" t="s">
        <v>251</v>
      </c>
      <c r="H83" s="107">
        <v>12100</v>
      </c>
      <c r="I83" s="107">
        <v>6000</v>
      </c>
      <c r="J83" s="107">
        <v>6000</v>
      </c>
      <c r="K83" s="107">
        <v>0</v>
      </c>
      <c r="L83" s="107">
        <v>7272.54</v>
      </c>
      <c r="M83" s="107">
        <v>0</v>
      </c>
      <c r="N83" s="78" t="s">
        <v>400</v>
      </c>
      <c r="O83" s="78" t="s">
        <v>401</v>
      </c>
      <c r="P83" s="78" t="s">
        <v>402</v>
      </c>
      <c r="Q83" s="78" t="s">
        <v>403</v>
      </c>
    </row>
    <row r="84" spans="1:17" ht="25.75" x14ac:dyDescent="0.4">
      <c r="A84" s="78">
        <v>43</v>
      </c>
      <c r="B84" s="136"/>
      <c r="C84" s="136"/>
      <c r="D84" s="78" t="s">
        <v>404</v>
      </c>
      <c r="E84" s="78" t="s">
        <v>23</v>
      </c>
      <c r="F84" s="78" t="s">
        <v>405</v>
      </c>
      <c r="G84" s="78" t="s">
        <v>251</v>
      </c>
      <c r="H84" s="107">
        <v>13223.66</v>
      </c>
      <c r="I84" s="107">
        <v>3000</v>
      </c>
      <c r="J84" s="107">
        <v>0</v>
      </c>
      <c r="K84" s="107">
        <v>3000</v>
      </c>
      <c r="L84" s="107">
        <v>0</v>
      </c>
      <c r="M84" s="107">
        <v>0</v>
      </c>
      <c r="N84" s="78" t="s">
        <v>406</v>
      </c>
      <c r="O84" s="78" t="s">
        <v>407</v>
      </c>
      <c r="P84" s="78" t="s">
        <v>408</v>
      </c>
      <c r="Q84" s="78" t="s">
        <v>1</v>
      </c>
    </row>
    <row r="85" spans="1:17" ht="25.75" x14ac:dyDescent="0.4">
      <c r="A85" s="78">
        <v>44</v>
      </c>
      <c r="B85" s="136"/>
      <c r="C85" s="136"/>
      <c r="D85" s="78" t="s">
        <v>409</v>
      </c>
      <c r="E85" s="78" t="s">
        <v>23</v>
      </c>
      <c r="F85" s="78" t="s">
        <v>410</v>
      </c>
      <c r="G85" s="78" t="s">
        <v>251</v>
      </c>
      <c r="H85" s="107">
        <v>8150</v>
      </c>
      <c r="I85" s="107">
        <v>3000</v>
      </c>
      <c r="J85" s="107">
        <v>3000</v>
      </c>
      <c r="K85" s="107">
        <v>0</v>
      </c>
      <c r="L85" s="107">
        <v>13547</v>
      </c>
      <c r="M85" s="107">
        <v>0</v>
      </c>
      <c r="N85" s="78" t="s">
        <v>411</v>
      </c>
      <c r="O85" s="78" t="s">
        <v>412</v>
      </c>
      <c r="P85" s="78" t="s">
        <v>413</v>
      </c>
      <c r="Q85" s="78" t="s">
        <v>414</v>
      </c>
    </row>
    <row r="86" spans="1:17" ht="25.75" x14ac:dyDescent="0.4">
      <c r="A86" s="78">
        <v>45</v>
      </c>
      <c r="B86" s="136"/>
      <c r="C86" s="136"/>
      <c r="D86" s="78" t="s">
        <v>288</v>
      </c>
      <c r="E86" s="78" t="s">
        <v>23</v>
      </c>
      <c r="F86" s="78" t="s">
        <v>415</v>
      </c>
      <c r="G86" s="78" t="s">
        <v>251</v>
      </c>
      <c r="H86" s="107">
        <v>11000</v>
      </c>
      <c r="I86" s="107">
        <v>5000</v>
      </c>
      <c r="J86" s="107">
        <v>5000</v>
      </c>
      <c r="K86" s="107">
        <v>0</v>
      </c>
      <c r="L86" s="107">
        <v>2526.36</v>
      </c>
      <c r="M86" s="107">
        <v>0</v>
      </c>
      <c r="N86" s="78" t="s">
        <v>416</v>
      </c>
      <c r="O86" s="78" t="s">
        <v>417</v>
      </c>
      <c r="P86" s="78" t="s">
        <v>418</v>
      </c>
      <c r="Q86" s="78" t="s">
        <v>381</v>
      </c>
    </row>
    <row r="87" spans="1:17" ht="25.75" x14ac:dyDescent="0.4">
      <c r="A87" s="78">
        <v>46</v>
      </c>
      <c r="B87" s="136"/>
      <c r="C87" s="136"/>
      <c r="D87" s="78" t="s">
        <v>419</v>
      </c>
      <c r="E87" s="78" t="s">
        <v>23</v>
      </c>
      <c r="F87" s="78" t="s">
        <v>420</v>
      </c>
      <c r="G87" s="78" t="s">
        <v>251</v>
      </c>
      <c r="H87" s="107">
        <v>72500</v>
      </c>
      <c r="I87" s="107">
        <v>50000</v>
      </c>
      <c r="J87" s="107">
        <v>50000</v>
      </c>
      <c r="K87" s="107">
        <v>0</v>
      </c>
      <c r="L87" s="107">
        <v>139364.49</v>
      </c>
      <c r="M87" s="107">
        <v>0</v>
      </c>
      <c r="N87" s="78" t="s">
        <v>421</v>
      </c>
      <c r="O87" s="78" t="s">
        <v>422</v>
      </c>
      <c r="P87" s="78" t="s">
        <v>423</v>
      </c>
      <c r="Q87" s="78" t="s">
        <v>62</v>
      </c>
    </row>
    <row r="88" spans="1:17" ht="51.45" x14ac:dyDescent="0.4">
      <c r="A88" s="78">
        <v>47</v>
      </c>
      <c r="B88" s="136"/>
      <c r="C88" s="136"/>
      <c r="D88" s="78" t="s">
        <v>301</v>
      </c>
      <c r="E88" s="78" t="s">
        <v>23</v>
      </c>
      <c r="F88" s="78" t="s">
        <v>424</v>
      </c>
      <c r="G88" s="78" t="s">
        <v>251</v>
      </c>
      <c r="H88" s="107">
        <v>10000</v>
      </c>
      <c r="I88" s="107">
        <v>3000</v>
      </c>
      <c r="J88" s="107">
        <v>3000</v>
      </c>
      <c r="K88" s="107">
        <v>0</v>
      </c>
      <c r="L88" s="107">
        <v>1403.54</v>
      </c>
      <c r="M88" s="107">
        <v>0</v>
      </c>
      <c r="N88" s="78" t="s">
        <v>425</v>
      </c>
      <c r="O88" s="78" t="s">
        <v>426</v>
      </c>
      <c r="P88" s="78" t="s">
        <v>427</v>
      </c>
      <c r="Q88" s="78" t="s">
        <v>131</v>
      </c>
    </row>
    <row r="89" spans="1:17" ht="25.75" x14ac:dyDescent="0.4">
      <c r="A89" s="78">
        <v>48</v>
      </c>
      <c r="B89" s="136"/>
      <c r="C89" s="136"/>
      <c r="D89" s="78" t="s">
        <v>428</v>
      </c>
      <c r="E89" s="78" t="s">
        <v>23</v>
      </c>
      <c r="F89" s="78" t="s">
        <v>429</v>
      </c>
      <c r="G89" s="78" t="s">
        <v>251</v>
      </c>
      <c r="H89" s="107">
        <v>6690</v>
      </c>
      <c r="I89" s="107">
        <v>3000</v>
      </c>
      <c r="J89" s="107">
        <v>3000</v>
      </c>
      <c r="K89" s="107">
        <v>0</v>
      </c>
      <c r="L89" s="107">
        <v>8210.31</v>
      </c>
      <c r="M89" s="107">
        <v>0</v>
      </c>
      <c r="N89" s="78" t="s">
        <v>430</v>
      </c>
      <c r="O89" s="78" t="s">
        <v>431</v>
      </c>
      <c r="P89" s="78" t="s">
        <v>432</v>
      </c>
      <c r="Q89" s="78" t="s">
        <v>433</v>
      </c>
    </row>
    <row r="90" spans="1:17" ht="25.75" x14ac:dyDescent="0.4">
      <c r="A90" s="78">
        <v>49</v>
      </c>
      <c r="B90" s="136"/>
      <c r="C90" s="136"/>
      <c r="D90" s="78" t="s">
        <v>434</v>
      </c>
      <c r="E90" s="78" t="s">
        <v>23</v>
      </c>
      <c r="F90" s="78" t="s">
        <v>435</v>
      </c>
      <c r="G90" s="78" t="s">
        <v>251</v>
      </c>
      <c r="H90" s="107">
        <v>13070</v>
      </c>
      <c r="I90" s="107">
        <v>3000</v>
      </c>
      <c r="J90" s="107">
        <v>3000</v>
      </c>
      <c r="K90" s="107">
        <v>0</v>
      </c>
      <c r="L90" s="107">
        <v>17220</v>
      </c>
      <c r="M90" s="107">
        <v>0</v>
      </c>
      <c r="N90" s="78" t="s">
        <v>436</v>
      </c>
      <c r="O90" s="78" t="s">
        <v>437</v>
      </c>
      <c r="P90" s="78" t="s">
        <v>413</v>
      </c>
      <c r="Q90" s="78" t="s">
        <v>438</v>
      </c>
    </row>
    <row r="91" spans="1:17" ht="25.75" x14ac:dyDescent="0.4">
      <c r="A91" s="78">
        <v>50</v>
      </c>
      <c r="B91" s="136"/>
      <c r="C91" s="136"/>
      <c r="D91" s="78" t="s">
        <v>439</v>
      </c>
      <c r="E91" s="78" t="s">
        <v>23</v>
      </c>
      <c r="F91" s="78" t="s">
        <v>440</v>
      </c>
      <c r="G91" s="78" t="s">
        <v>251</v>
      </c>
      <c r="H91" s="107">
        <v>47500</v>
      </c>
      <c r="I91" s="107">
        <v>30000</v>
      </c>
      <c r="J91" s="107">
        <v>30000</v>
      </c>
      <c r="K91" s="107">
        <v>0</v>
      </c>
      <c r="L91" s="107">
        <v>20406.419999999998</v>
      </c>
      <c r="M91" s="107">
        <v>0</v>
      </c>
      <c r="N91" s="78" t="s">
        <v>441</v>
      </c>
      <c r="O91" s="78" t="s">
        <v>442</v>
      </c>
      <c r="P91" s="78" t="s">
        <v>443</v>
      </c>
      <c r="Q91" s="78" t="s">
        <v>444</v>
      </c>
    </row>
    <row r="92" spans="1:17" ht="25.75" x14ac:dyDescent="0.4">
      <c r="A92" s="78">
        <v>51</v>
      </c>
      <c r="B92" s="136"/>
      <c r="C92" s="136"/>
      <c r="D92" s="78" t="s">
        <v>445</v>
      </c>
      <c r="E92" s="78" t="s">
        <v>23</v>
      </c>
      <c r="F92" s="78" t="s">
        <v>446</v>
      </c>
      <c r="G92" s="78" t="s">
        <v>251</v>
      </c>
      <c r="H92" s="107">
        <v>5600</v>
      </c>
      <c r="I92" s="107">
        <v>3000</v>
      </c>
      <c r="J92" s="107">
        <v>3000</v>
      </c>
      <c r="K92" s="107">
        <v>0</v>
      </c>
      <c r="L92" s="107">
        <v>1400</v>
      </c>
      <c r="M92" s="107">
        <v>0</v>
      </c>
      <c r="N92" s="78" t="s">
        <v>447</v>
      </c>
      <c r="O92" s="78" t="s">
        <v>442</v>
      </c>
      <c r="P92" s="78" t="s">
        <v>443</v>
      </c>
      <c r="Q92" s="78" t="s">
        <v>114</v>
      </c>
    </row>
    <row r="93" spans="1:17" ht="38.6" x14ac:dyDescent="0.4">
      <c r="A93" s="78">
        <v>52</v>
      </c>
      <c r="B93" s="136"/>
      <c r="C93" s="136"/>
      <c r="D93" s="78" t="s">
        <v>448</v>
      </c>
      <c r="E93" s="78" t="s">
        <v>23</v>
      </c>
      <c r="F93" s="78" t="s">
        <v>449</v>
      </c>
      <c r="G93" s="78" t="s">
        <v>251</v>
      </c>
      <c r="H93" s="107">
        <v>7800</v>
      </c>
      <c r="I93" s="107">
        <v>3000</v>
      </c>
      <c r="J93" s="107">
        <v>3000</v>
      </c>
      <c r="K93" s="107">
        <v>0</v>
      </c>
      <c r="L93" s="107">
        <v>1000</v>
      </c>
      <c r="M93" s="107">
        <v>0</v>
      </c>
      <c r="N93" s="78" t="s">
        <v>450</v>
      </c>
      <c r="O93" s="78" t="s">
        <v>451</v>
      </c>
      <c r="P93" s="78" t="s">
        <v>452</v>
      </c>
      <c r="Q93" s="78" t="s">
        <v>131</v>
      </c>
    </row>
    <row r="94" spans="1:17" ht="25.75" x14ac:dyDescent="0.4">
      <c r="A94" s="78">
        <v>53</v>
      </c>
      <c r="B94" s="136"/>
      <c r="C94" s="136"/>
      <c r="D94" s="78" t="s">
        <v>453</v>
      </c>
      <c r="E94" s="78" t="s">
        <v>23</v>
      </c>
      <c r="F94" s="78" t="s">
        <v>454</v>
      </c>
      <c r="G94" s="78" t="s">
        <v>251</v>
      </c>
      <c r="H94" s="107">
        <v>11780</v>
      </c>
      <c r="I94" s="107">
        <v>3000</v>
      </c>
      <c r="J94" s="107">
        <v>3000</v>
      </c>
      <c r="K94" s="107">
        <v>0</v>
      </c>
      <c r="L94" s="107">
        <v>5840</v>
      </c>
      <c r="M94" s="107">
        <v>0</v>
      </c>
      <c r="N94" s="78" t="s">
        <v>455</v>
      </c>
      <c r="O94" s="78" t="s">
        <v>456</v>
      </c>
      <c r="P94" s="78" t="s">
        <v>457</v>
      </c>
      <c r="Q94" s="78" t="s">
        <v>458</v>
      </c>
    </row>
    <row r="95" spans="1:17" ht="25.75" x14ac:dyDescent="0.4">
      <c r="A95" s="78">
        <v>54</v>
      </c>
      <c r="B95" s="136"/>
      <c r="C95" s="136"/>
      <c r="D95" s="78" t="s">
        <v>453</v>
      </c>
      <c r="E95" s="78" t="s">
        <v>23</v>
      </c>
      <c r="F95" s="78" t="s">
        <v>459</v>
      </c>
      <c r="G95" s="78" t="s">
        <v>251</v>
      </c>
      <c r="H95" s="107">
        <v>21500</v>
      </c>
      <c r="I95" s="107">
        <v>5000</v>
      </c>
      <c r="J95" s="107">
        <v>5000</v>
      </c>
      <c r="K95" s="107">
        <v>0</v>
      </c>
      <c r="L95" s="107">
        <v>14154</v>
      </c>
      <c r="M95" s="107">
        <v>0</v>
      </c>
      <c r="N95" s="78" t="s">
        <v>460</v>
      </c>
      <c r="O95" s="78" t="s">
        <v>456</v>
      </c>
      <c r="P95" s="78" t="s">
        <v>461</v>
      </c>
      <c r="Q95" s="78" t="s">
        <v>462</v>
      </c>
    </row>
    <row r="96" spans="1:17" ht="25.75" x14ac:dyDescent="0.4">
      <c r="A96" s="78">
        <v>55</v>
      </c>
      <c r="B96" s="136"/>
      <c r="C96" s="136"/>
      <c r="D96" s="78" t="s">
        <v>463</v>
      </c>
      <c r="E96" s="78" t="s">
        <v>23</v>
      </c>
      <c r="F96" s="78" t="s">
        <v>464</v>
      </c>
      <c r="G96" s="78" t="s">
        <v>251</v>
      </c>
      <c r="H96" s="107">
        <v>20000</v>
      </c>
      <c r="I96" s="107">
        <v>5000</v>
      </c>
      <c r="J96" s="107">
        <v>5000</v>
      </c>
      <c r="K96" s="107">
        <v>0</v>
      </c>
      <c r="L96" s="107">
        <v>191251.89</v>
      </c>
      <c r="M96" s="107">
        <v>0</v>
      </c>
      <c r="N96" s="78" t="s">
        <v>465</v>
      </c>
      <c r="O96" s="78" t="s">
        <v>466</v>
      </c>
      <c r="P96" s="78" t="s">
        <v>467</v>
      </c>
      <c r="Q96" s="78" t="s">
        <v>468</v>
      </c>
    </row>
    <row r="97" spans="1:17" ht="38.6" x14ac:dyDescent="0.4">
      <c r="A97" s="78">
        <v>56</v>
      </c>
      <c r="B97" s="136"/>
      <c r="C97" s="136"/>
      <c r="D97" s="78" t="s">
        <v>463</v>
      </c>
      <c r="E97" s="78" t="s">
        <v>23</v>
      </c>
      <c r="F97" s="78" t="s">
        <v>469</v>
      </c>
      <c r="G97" s="78" t="s">
        <v>251</v>
      </c>
      <c r="H97" s="107">
        <v>20000</v>
      </c>
      <c r="I97" s="107">
        <v>5000</v>
      </c>
      <c r="J97" s="107">
        <v>5000</v>
      </c>
      <c r="K97" s="107">
        <v>0</v>
      </c>
      <c r="L97" s="107">
        <v>162584.78</v>
      </c>
      <c r="M97" s="107">
        <v>0</v>
      </c>
      <c r="N97" s="78" t="s">
        <v>470</v>
      </c>
      <c r="O97" s="78" t="s">
        <v>466</v>
      </c>
      <c r="P97" s="78" t="s">
        <v>467</v>
      </c>
      <c r="Q97" s="78" t="s">
        <v>282</v>
      </c>
    </row>
    <row r="98" spans="1:17" ht="25.75" x14ac:dyDescent="0.4">
      <c r="A98" s="78">
        <v>57</v>
      </c>
      <c r="B98" s="136"/>
      <c r="C98" s="136"/>
      <c r="D98" s="78" t="s">
        <v>329</v>
      </c>
      <c r="E98" s="78" t="s">
        <v>23</v>
      </c>
      <c r="F98" s="78" t="s">
        <v>471</v>
      </c>
      <c r="G98" s="78" t="s">
        <v>251</v>
      </c>
      <c r="H98" s="107">
        <v>7950</v>
      </c>
      <c r="I98" s="107">
        <v>4000</v>
      </c>
      <c r="J98" s="107">
        <v>4000</v>
      </c>
      <c r="K98" s="107">
        <v>0</v>
      </c>
      <c r="L98" s="107">
        <v>9979.9</v>
      </c>
      <c r="M98" s="107">
        <v>0</v>
      </c>
      <c r="N98" s="78" t="s">
        <v>472</v>
      </c>
      <c r="O98" s="78" t="s">
        <v>473</v>
      </c>
      <c r="P98" s="78" t="s">
        <v>474</v>
      </c>
      <c r="Q98" s="78" t="s">
        <v>376</v>
      </c>
    </row>
    <row r="99" spans="1:17" ht="38.6" x14ac:dyDescent="0.4">
      <c r="A99" s="78">
        <v>58</v>
      </c>
      <c r="B99" s="136"/>
      <c r="C99" s="136"/>
      <c r="D99" s="78" t="s">
        <v>428</v>
      </c>
      <c r="E99" s="78" t="s">
        <v>23</v>
      </c>
      <c r="F99" s="78" t="s">
        <v>475</v>
      </c>
      <c r="G99" s="78" t="s">
        <v>251</v>
      </c>
      <c r="H99" s="107">
        <v>6690</v>
      </c>
      <c r="I99" s="107">
        <v>3000</v>
      </c>
      <c r="J99" s="107">
        <v>3000</v>
      </c>
      <c r="K99" s="107">
        <v>0</v>
      </c>
      <c r="L99" s="107">
        <v>3270</v>
      </c>
      <c r="M99" s="107">
        <v>0</v>
      </c>
      <c r="N99" s="78" t="s">
        <v>476</v>
      </c>
      <c r="O99" s="78" t="s">
        <v>477</v>
      </c>
      <c r="P99" s="78" t="s">
        <v>478</v>
      </c>
      <c r="Q99" s="78" t="s">
        <v>368</v>
      </c>
    </row>
    <row r="100" spans="1:17" ht="25.75" x14ac:dyDescent="0.4">
      <c r="A100" s="78">
        <v>59</v>
      </c>
      <c r="B100" s="136"/>
      <c r="C100" s="136" t="s">
        <v>479</v>
      </c>
      <c r="D100" s="78" t="s">
        <v>480</v>
      </c>
      <c r="E100" s="78" t="s">
        <v>23</v>
      </c>
      <c r="F100" s="78" t="s">
        <v>479</v>
      </c>
      <c r="G100" s="78" t="s">
        <v>251</v>
      </c>
      <c r="H100" s="107">
        <v>35800</v>
      </c>
      <c r="I100" s="107">
        <v>32000</v>
      </c>
      <c r="J100" s="107">
        <v>32000</v>
      </c>
      <c r="K100" s="107">
        <v>0</v>
      </c>
      <c r="L100" s="107">
        <v>15177.64</v>
      </c>
      <c r="M100" s="107">
        <v>0</v>
      </c>
      <c r="N100" s="78" t="s">
        <v>481</v>
      </c>
      <c r="O100" s="78" t="s">
        <v>27</v>
      </c>
      <c r="P100" s="78" t="s">
        <v>482</v>
      </c>
      <c r="Q100" s="78" t="s">
        <v>131</v>
      </c>
    </row>
    <row r="101" spans="1:17" ht="25.75" x14ac:dyDescent="0.4">
      <c r="A101" s="78">
        <v>60</v>
      </c>
      <c r="B101" s="136"/>
      <c r="C101" s="136"/>
      <c r="D101" s="78" t="s">
        <v>483</v>
      </c>
      <c r="E101" s="78" t="s">
        <v>23</v>
      </c>
      <c r="F101" s="78" t="s">
        <v>479</v>
      </c>
      <c r="G101" s="78" t="s">
        <v>251</v>
      </c>
      <c r="H101" s="107">
        <v>5000</v>
      </c>
      <c r="I101" s="107">
        <v>4000</v>
      </c>
      <c r="J101" s="107">
        <v>4000</v>
      </c>
      <c r="K101" s="107">
        <v>0</v>
      </c>
      <c r="L101" s="107">
        <v>6599.99</v>
      </c>
      <c r="M101" s="107">
        <v>0</v>
      </c>
      <c r="N101" s="78" t="s">
        <v>484</v>
      </c>
      <c r="O101" s="78" t="s">
        <v>27</v>
      </c>
      <c r="P101" s="78" t="s">
        <v>482</v>
      </c>
      <c r="Q101" s="78" t="s">
        <v>131</v>
      </c>
    </row>
    <row r="102" spans="1:17" ht="25.75" x14ac:dyDescent="0.4">
      <c r="A102" s="78">
        <v>61</v>
      </c>
      <c r="B102" s="136"/>
      <c r="C102" s="136"/>
      <c r="D102" s="78" t="s">
        <v>485</v>
      </c>
      <c r="E102" s="78" t="s">
        <v>23</v>
      </c>
      <c r="F102" s="78" t="s">
        <v>479</v>
      </c>
      <c r="G102" s="78" t="s">
        <v>251</v>
      </c>
      <c r="H102" s="107">
        <v>36700</v>
      </c>
      <c r="I102" s="107">
        <v>27000</v>
      </c>
      <c r="J102" s="107">
        <v>27000</v>
      </c>
      <c r="K102" s="107">
        <v>0</v>
      </c>
      <c r="L102" s="107">
        <v>1750</v>
      </c>
      <c r="M102" s="107">
        <v>0</v>
      </c>
      <c r="N102" s="78" t="s">
        <v>486</v>
      </c>
      <c r="O102" s="78" t="s">
        <v>27</v>
      </c>
      <c r="P102" s="78" t="s">
        <v>482</v>
      </c>
      <c r="Q102" s="78" t="s">
        <v>297</v>
      </c>
    </row>
    <row r="103" spans="1:17" ht="25.75" x14ac:dyDescent="0.4">
      <c r="A103" s="78">
        <v>62</v>
      </c>
      <c r="B103" s="136"/>
      <c r="C103" s="136"/>
      <c r="D103" s="78" t="s">
        <v>487</v>
      </c>
      <c r="E103" s="78" t="s">
        <v>23</v>
      </c>
      <c r="F103" s="78" t="s">
        <v>479</v>
      </c>
      <c r="G103" s="78" t="s">
        <v>251</v>
      </c>
      <c r="H103" s="107">
        <v>43900</v>
      </c>
      <c r="I103" s="107">
        <v>25000</v>
      </c>
      <c r="J103" s="107">
        <v>25000</v>
      </c>
      <c r="K103" s="107">
        <v>0</v>
      </c>
      <c r="L103" s="107">
        <v>5526.62</v>
      </c>
      <c r="M103" s="107">
        <v>0</v>
      </c>
      <c r="N103" s="78" t="s">
        <v>488</v>
      </c>
      <c r="O103" s="78" t="s">
        <v>27</v>
      </c>
      <c r="P103" s="78" t="s">
        <v>482</v>
      </c>
      <c r="Q103" s="78" t="s">
        <v>489</v>
      </c>
    </row>
    <row r="104" spans="1:17" ht="25.75" x14ac:dyDescent="0.4">
      <c r="A104" s="78">
        <v>63</v>
      </c>
      <c r="B104" s="136"/>
      <c r="C104" s="136"/>
      <c r="D104" s="78" t="s">
        <v>265</v>
      </c>
      <c r="E104" s="78" t="s">
        <v>23</v>
      </c>
      <c r="F104" s="78" t="s">
        <v>479</v>
      </c>
      <c r="G104" s="78" t="s">
        <v>251</v>
      </c>
      <c r="H104" s="107">
        <v>45200</v>
      </c>
      <c r="I104" s="107">
        <v>10000</v>
      </c>
      <c r="J104" s="107">
        <v>10000</v>
      </c>
      <c r="K104" s="107">
        <v>0</v>
      </c>
      <c r="L104" s="107">
        <v>11340.1</v>
      </c>
      <c r="M104" s="107">
        <v>0</v>
      </c>
      <c r="N104" s="78" t="s">
        <v>490</v>
      </c>
      <c r="O104" s="78" t="s">
        <v>27</v>
      </c>
      <c r="P104" s="78" t="s">
        <v>482</v>
      </c>
      <c r="Q104" s="78" t="s">
        <v>491</v>
      </c>
    </row>
    <row r="105" spans="1:17" ht="25.75" x14ac:dyDescent="0.4">
      <c r="A105" s="78">
        <v>64</v>
      </c>
      <c r="B105" s="136"/>
      <c r="C105" s="136"/>
      <c r="D105" s="78" t="s">
        <v>268</v>
      </c>
      <c r="E105" s="78" t="s">
        <v>23</v>
      </c>
      <c r="F105" s="78" t="s">
        <v>479</v>
      </c>
      <c r="G105" s="78" t="s">
        <v>251</v>
      </c>
      <c r="H105" s="107">
        <v>15900</v>
      </c>
      <c r="I105" s="107">
        <v>5000</v>
      </c>
      <c r="J105" s="107">
        <v>5000</v>
      </c>
      <c r="K105" s="107">
        <v>0</v>
      </c>
      <c r="L105" s="107">
        <v>1600</v>
      </c>
      <c r="M105" s="107">
        <v>0</v>
      </c>
      <c r="N105" s="78" t="s">
        <v>492</v>
      </c>
      <c r="O105" s="78" t="s">
        <v>27</v>
      </c>
      <c r="P105" s="78" t="s">
        <v>482</v>
      </c>
      <c r="Q105" s="78" t="s">
        <v>493</v>
      </c>
    </row>
    <row r="106" spans="1:17" ht="25.75" x14ac:dyDescent="0.4">
      <c r="A106" s="78">
        <v>65</v>
      </c>
      <c r="B106" s="136"/>
      <c r="C106" s="136"/>
      <c r="D106" s="78" t="s">
        <v>257</v>
      </c>
      <c r="E106" s="78" t="s">
        <v>23</v>
      </c>
      <c r="F106" s="78" t="s">
        <v>479</v>
      </c>
      <c r="G106" s="78" t="s">
        <v>251</v>
      </c>
      <c r="H106" s="107">
        <v>12200</v>
      </c>
      <c r="I106" s="107">
        <v>3000</v>
      </c>
      <c r="J106" s="107">
        <v>3000</v>
      </c>
      <c r="K106" s="107">
        <v>0</v>
      </c>
      <c r="L106" s="107">
        <v>8760</v>
      </c>
      <c r="M106" s="107">
        <v>0</v>
      </c>
      <c r="N106" s="78" t="s">
        <v>494</v>
      </c>
      <c r="O106" s="78" t="s">
        <v>27</v>
      </c>
      <c r="P106" s="78" t="s">
        <v>482</v>
      </c>
      <c r="Q106" s="78" t="s">
        <v>495</v>
      </c>
    </row>
    <row r="107" spans="1:17" ht="25.75" x14ac:dyDescent="0.4">
      <c r="A107" s="78">
        <v>66</v>
      </c>
      <c r="B107" s="136"/>
      <c r="C107" s="136"/>
      <c r="D107" s="78" t="s">
        <v>496</v>
      </c>
      <c r="E107" s="78" t="s">
        <v>23</v>
      </c>
      <c r="F107" s="78" t="s">
        <v>479</v>
      </c>
      <c r="G107" s="78" t="s">
        <v>251</v>
      </c>
      <c r="H107" s="107">
        <v>184000</v>
      </c>
      <c r="I107" s="107">
        <v>130000</v>
      </c>
      <c r="J107" s="107">
        <v>130000</v>
      </c>
      <c r="K107" s="107">
        <v>0</v>
      </c>
      <c r="L107" s="107">
        <v>35842.97</v>
      </c>
      <c r="M107" s="107">
        <v>0</v>
      </c>
      <c r="N107" s="78" t="s">
        <v>497</v>
      </c>
      <c r="O107" s="78" t="s">
        <v>27</v>
      </c>
      <c r="P107" s="78" t="s">
        <v>498</v>
      </c>
      <c r="Q107" s="78" t="s">
        <v>499</v>
      </c>
    </row>
    <row r="108" spans="1:17" ht="25.75" x14ac:dyDescent="0.4">
      <c r="A108" s="78">
        <v>67</v>
      </c>
      <c r="B108" s="136"/>
      <c r="C108" s="136"/>
      <c r="D108" s="78" t="s">
        <v>275</v>
      </c>
      <c r="E108" s="78" t="s">
        <v>23</v>
      </c>
      <c r="F108" s="78" t="s">
        <v>479</v>
      </c>
      <c r="G108" s="78" t="s">
        <v>251</v>
      </c>
      <c r="H108" s="107">
        <v>236987.75</v>
      </c>
      <c r="I108" s="107">
        <v>140000</v>
      </c>
      <c r="J108" s="107">
        <v>140000</v>
      </c>
      <c r="K108" s="107">
        <v>0</v>
      </c>
      <c r="L108" s="107">
        <v>58990.77</v>
      </c>
      <c r="M108" s="107">
        <v>0</v>
      </c>
      <c r="N108" s="78" t="s">
        <v>500</v>
      </c>
      <c r="O108" s="78" t="s">
        <v>27</v>
      </c>
      <c r="P108" s="78" t="s">
        <v>482</v>
      </c>
      <c r="Q108" s="78" t="s">
        <v>499</v>
      </c>
    </row>
    <row r="109" spans="1:17" ht="25.75" x14ac:dyDescent="0.4">
      <c r="A109" s="78">
        <v>68</v>
      </c>
      <c r="B109" s="136"/>
      <c r="C109" s="136"/>
      <c r="D109" s="78" t="s">
        <v>501</v>
      </c>
      <c r="E109" s="78" t="s">
        <v>23</v>
      </c>
      <c r="F109" s="78" t="s">
        <v>479</v>
      </c>
      <c r="G109" s="78" t="s">
        <v>251</v>
      </c>
      <c r="H109" s="107">
        <v>445000</v>
      </c>
      <c r="I109" s="107">
        <v>240000</v>
      </c>
      <c r="J109" s="107">
        <v>240000</v>
      </c>
      <c r="K109" s="107">
        <v>0</v>
      </c>
      <c r="L109" s="107">
        <v>78957.86</v>
      </c>
      <c r="M109" s="107">
        <v>0</v>
      </c>
      <c r="N109" s="78" t="s">
        <v>502</v>
      </c>
      <c r="O109" s="78" t="s">
        <v>277</v>
      </c>
      <c r="P109" s="78" t="s">
        <v>482</v>
      </c>
      <c r="Q109" s="78" t="s">
        <v>491</v>
      </c>
    </row>
    <row r="110" spans="1:17" ht="25.75" x14ac:dyDescent="0.4">
      <c r="A110" s="78">
        <v>69</v>
      </c>
      <c r="B110" s="136"/>
      <c r="C110" s="136"/>
      <c r="D110" s="78" t="s">
        <v>503</v>
      </c>
      <c r="E110" s="78" t="s">
        <v>23</v>
      </c>
      <c r="F110" s="78" t="s">
        <v>479</v>
      </c>
      <c r="G110" s="78" t="s">
        <v>251</v>
      </c>
      <c r="H110" s="107">
        <v>270000</v>
      </c>
      <c r="I110" s="107">
        <v>198000</v>
      </c>
      <c r="J110" s="107">
        <v>198000</v>
      </c>
      <c r="K110" s="107">
        <v>0</v>
      </c>
      <c r="L110" s="107">
        <v>85988.95</v>
      </c>
      <c r="M110" s="107">
        <v>0</v>
      </c>
      <c r="N110" s="78" t="s">
        <v>504</v>
      </c>
      <c r="O110" s="78" t="s">
        <v>277</v>
      </c>
      <c r="P110" s="78" t="s">
        <v>482</v>
      </c>
      <c r="Q110" s="78" t="s">
        <v>117</v>
      </c>
    </row>
    <row r="111" spans="1:17" ht="25.75" x14ac:dyDescent="0.4">
      <c r="A111" s="78">
        <v>70</v>
      </c>
      <c r="B111" s="136"/>
      <c r="C111" s="136"/>
      <c r="D111" s="78" t="s">
        <v>291</v>
      </c>
      <c r="E111" s="78" t="s">
        <v>23</v>
      </c>
      <c r="F111" s="78" t="s">
        <v>479</v>
      </c>
      <c r="G111" s="78" t="s">
        <v>251</v>
      </c>
      <c r="H111" s="107">
        <v>207530</v>
      </c>
      <c r="I111" s="107">
        <v>172000</v>
      </c>
      <c r="J111" s="107">
        <v>172000</v>
      </c>
      <c r="K111" s="107">
        <v>0</v>
      </c>
      <c r="L111" s="107">
        <v>66850.58</v>
      </c>
      <c r="M111" s="107">
        <v>0</v>
      </c>
      <c r="N111" s="78" t="s">
        <v>505</v>
      </c>
      <c r="O111" s="78" t="s">
        <v>312</v>
      </c>
      <c r="P111" s="78" t="s">
        <v>506</v>
      </c>
      <c r="Q111" s="78" t="s">
        <v>131</v>
      </c>
    </row>
    <row r="112" spans="1:17" ht="25.75" x14ac:dyDescent="0.4">
      <c r="A112" s="78">
        <v>71</v>
      </c>
      <c r="B112" s="136"/>
      <c r="C112" s="136"/>
      <c r="D112" s="78" t="s">
        <v>507</v>
      </c>
      <c r="E112" s="78" t="s">
        <v>23</v>
      </c>
      <c r="F112" s="78" t="s">
        <v>479</v>
      </c>
      <c r="G112" s="78" t="s">
        <v>251</v>
      </c>
      <c r="H112" s="107">
        <v>9217.2000000000007</v>
      </c>
      <c r="I112" s="107">
        <v>4000</v>
      </c>
      <c r="J112" s="107">
        <v>4000</v>
      </c>
      <c r="K112" s="107">
        <v>0</v>
      </c>
      <c r="L112" s="107">
        <v>864.69</v>
      </c>
      <c r="M112" s="107">
        <v>0</v>
      </c>
      <c r="N112" s="78" t="s">
        <v>508</v>
      </c>
      <c r="O112" s="78" t="s">
        <v>509</v>
      </c>
      <c r="P112" s="78" t="s">
        <v>510</v>
      </c>
      <c r="Q112" s="78" t="s">
        <v>511</v>
      </c>
    </row>
    <row r="113" spans="1:17" ht="25.75" x14ac:dyDescent="0.4">
      <c r="A113" s="78">
        <v>72</v>
      </c>
      <c r="B113" s="136"/>
      <c r="C113" s="136"/>
      <c r="D113" s="78" t="s">
        <v>325</v>
      </c>
      <c r="E113" s="78" t="s">
        <v>23</v>
      </c>
      <c r="F113" s="78" t="s">
        <v>479</v>
      </c>
      <c r="G113" s="78" t="s">
        <v>251</v>
      </c>
      <c r="H113" s="107">
        <v>21000</v>
      </c>
      <c r="I113" s="107">
        <v>3000</v>
      </c>
      <c r="J113" s="107">
        <v>3000</v>
      </c>
      <c r="K113" s="107">
        <v>0</v>
      </c>
      <c r="L113" s="107">
        <v>1615.64</v>
      </c>
      <c r="M113" s="107">
        <v>0</v>
      </c>
      <c r="N113" s="78" t="s">
        <v>512</v>
      </c>
      <c r="O113" s="78" t="s">
        <v>327</v>
      </c>
      <c r="P113" s="78" t="s">
        <v>513</v>
      </c>
      <c r="Q113" s="78" t="s">
        <v>495</v>
      </c>
    </row>
    <row r="114" spans="1:17" ht="25.75" x14ac:dyDescent="0.4">
      <c r="A114" s="78">
        <v>73</v>
      </c>
      <c r="B114" s="136"/>
      <c r="C114" s="136"/>
      <c r="D114" s="78" t="s">
        <v>301</v>
      </c>
      <c r="E114" s="78" t="s">
        <v>23</v>
      </c>
      <c r="F114" s="78" t="s">
        <v>479</v>
      </c>
      <c r="G114" s="78" t="s">
        <v>251</v>
      </c>
      <c r="H114" s="107">
        <v>54264</v>
      </c>
      <c r="I114" s="107">
        <v>10000</v>
      </c>
      <c r="J114" s="107">
        <v>10000</v>
      </c>
      <c r="K114" s="107">
        <v>0</v>
      </c>
      <c r="L114" s="107">
        <v>3416.41</v>
      </c>
      <c r="M114" s="107">
        <v>0</v>
      </c>
      <c r="N114" s="78" t="s">
        <v>514</v>
      </c>
      <c r="O114" s="78" t="s">
        <v>335</v>
      </c>
      <c r="P114" s="78" t="s">
        <v>515</v>
      </c>
      <c r="Q114" s="78" t="s">
        <v>267</v>
      </c>
    </row>
    <row r="115" spans="1:17" ht="25.75" x14ac:dyDescent="0.4">
      <c r="A115" s="78">
        <v>74</v>
      </c>
      <c r="B115" s="136"/>
      <c r="C115" s="136"/>
      <c r="D115" s="78" t="s">
        <v>337</v>
      </c>
      <c r="E115" s="78" t="s">
        <v>23</v>
      </c>
      <c r="F115" s="78" t="s">
        <v>479</v>
      </c>
      <c r="G115" s="78" t="s">
        <v>251</v>
      </c>
      <c r="H115" s="107">
        <v>4200</v>
      </c>
      <c r="I115" s="107">
        <v>3000</v>
      </c>
      <c r="J115" s="107">
        <v>3000</v>
      </c>
      <c r="K115" s="107">
        <v>0</v>
      </c>
      <c r="L115" s="107">
        <v>1003.14</v>
      </c>
      <c r="M115" s="107">
        <v>0</v>
      </c>
      <c r="N115" s="78" t="s">
        <v>516</v>
      </c>
      <c r="O115" s="78" t="s">
        <v>346</v>
      </c>
      <c r="P115" s="78" t="s">
        <v>517</v>
      </c>
      <c r="Q115" s="78" t="s">
        <v>297</v>
      </c>
    </row>
    <row r="116" spans="1:17" ht="25.75" x14ac:dyDescent="0.4">
      <c r="A116" s="78">
        <v>75</v>
      </c>
      <c r="B116" s="136"/>
      <c r="C116" s="136"/>
      <c r="D116" s="78" t="s">
        <v>518</v>
      </c>
      <c r="E116" s="78" t="s">
        <v>23</v>
      </c>
      <c r="F116" s="78" t="s">
        <v>479</v>
      </c>
      <c r="G116" s="78" t="s">
        <v>251</v>
      </c>
      <c r="H116" s="107">
        <v>12552.75</v>
      </c>
      <c r="I116" s="107">
        <v>4000</v>
      </c>
      <c r="J116" s="107">
        <v>2361</v>
      </c>
      <c r="K116" s="107">
        <v>1639</v>
      </c>
      <c r="L116" s="107">
        <v>7339</v>
      </c>
      <c r="M116" s="107">
        <v>0</v>
      </c>
      <c r="N116" s="78" t="s">
        <v>519</v>
      </c>
      <c r="O116" s="78" t="s">
        <v>346</v>
      </c>
      <c r="P116" s="78" t="s">
        <v>517</v>
      </c>
      <c r="Q116" s="78" t="s">
        <v>303</v>
      </c>
    </row>
    <row r="117" spans="1:17" ht="25.75" x14ac:dyDescent="0.4">
      <c r="A117" s="78">
        <v>76</v>
      </c>
      <c r="B117" s="136"/>
      <c r="C117" s="136"/>
      <c r="D117" s="78" t="s">
        <v>520</v>
      </c>
      <c r="E117" s="78" t="s">
        <v>23</v>
      </c>
      <c r="F117" s="78" t="s">
        <v>479</v>
      </c>
      <c r="G117" s="78" t="s">
        <v>251</v>
      </c>
      <c r="H117" s="107">
        <v>19000</v>
      </c>
      <c r="I117" s="107">
        <v>15000</v>
      </c>
      <c r="J117" s="107">
        <v>15000</v>
      </c>
      <c r="K117" s="107">
        <v>0</v>
      </c>
      <c r="L117" s="107">
        <v>13645.85</v>
      </c>
      <c r="M117" s="107">
        <v>0</v>
      </c>
      <c r="N117" s="78" t="s">
        <v>521</v>
      </c>
      <c r="O117" s="78" t="s">
        <v>522</v>
      </c>
      <c r="P117" s="78" t="s">
        <v>523</v>
      </c>
      <c r="Q117" s="78" t="s">
        <v>495</v>
      </c>
    </row>
    <row r="118" spans="1:17" ht="25.75" x14ac:dyDescent="0.4">
      <c r="A118" s="78">
        <v>77</v>
      </c>
      <c r="B118" s="136"/>
      <c r="C118" s="136" t="s">
        <v>524</v>
      </c>
      <c r="D118" s="78" t="s">
        <v>280</v>
      </c>
      <c r="E118" s="78" t="s">
        <v>23</v>
      </c>
      <c r="F118" s="78" t="s">
        <v>524</v>
      </c>
      <c r="G118" s="78" t="s">
        <v>251</v>
      </c>
      <c r="H118" s="107">
        <v>480000</v>
      </c>
      <c r="I118" s="107">
        <v>300000</v>
      </c>
      <c r="J118" s="107">
        <v>300000</v>
      </c>
      <c r="K118" s="107">
        <v>0</v>
      </c>
      <c r="L118" s="107">
        <v>99371.33</v>
      </c>
      <c r="M118" s="107">
        <v>0</v>
      </c>
      <c r="N118" s="78" t="s">
        <v>525</v>
      </c>
      <c r="O118" s="78" t="s">
        <v>526</v>
      </c>
      <c r="P118" s="78" t="s">
        <v>527</v>
      </c>
      <c r="Q118" s="78" t="s">
        <v>499</v>
      </c>
    </row>
    <row r="119" spans="1:17" ht="25.75" x14ac:dyDescent="0.4">
      <c r="A119" s="78">
        <v>78</v>
      </c>
      <c r="B119" s="136"/>
      <c r="C119" s="136"/>
      <c r="D119" s="78" t="s">
        <v>528</v>
      </c>
      <c r="E119" s="78" t="s">
        <v>23</v>
      </c>
      <c r="F119" s="78" t="s">
        <v>524</v>
      </c>
      <c r="G119" s="78" t="s">
        <v>251</v>
      </c>
      <c r="H119" s="107">
        <v>33500</v>
      </c>
      <c r="I119" s="107">
        <v>20000</v>
      </c>
      <c r="J119" s="107">
        <v>20000</v>
      </c>
      <c r="K119" s="107">
        <v>0</v>
      </c>
      <c r="L119" s="107">
        <v>97545</v>
      </c>
      <c r="M119" s="107">
        <v>0</v>
      </c>
      <c r="N119" s="78" t="s">
        <v>529</v>
      </c>
      <c r="O119" s="78" t="s">
        <v>526</v>
      </c>
      <c r="P119" s="78" t="s">
        <v>527</v>
      </c>
      <c r="Q119" s="78" t="s">
        <v>297</v>
      </c>
    </row>
    <row r="120" spans="1:17" ht="25.75" x14ac:dyDescent="0.4">
      <c r="A120" s="78">
        <v>79</v>
      </c>
      <c r="B120" s="136"/>
      <c r="C120" s="136"/>
      <c r="D120" s="78" t="s">
        <v>283</v>
      </c>
      <c r="E120" s="78" t="s">
        <v>23</v>
      </c>
      <c r="F120" s="78" t="s">
        <v>524</v>
      </c>
      <c r="G120" s="78" t="s">
        <v>251</v>
      </c>
      <c r="H120" s="107">
        <v>5900</v>
      </c>
      <c r="I120" s="107">
        <v>5000</v>
      </c>
      <c r="J120" s="107">
        <v>5000</v>
      </c>
      <c r="K120" s="107">
        <v>0</v>
      </c>
      <c r="L120" s="107">
        <v>3532.45</v>
      </c>
      <c r="M120" s="107">
        <v>0</v>
      </c>
      <c r="N120" s="78" t="s">
        <v>530</v>
      </c>
      <c r="O120" s="78" t="s">
        <v>526</v>
      </c>
      <c r="P120" s="78" t="s">
        <v>527</v>
      </c>
      <c r="Q120" s="78" t="s">
        <v>531</v>
      </c>
    </row>
    <row r="121" spans="1:17" ht="25.75" x14ac:dyDescent="0.4">
      <c r="A121" s="78">
        <v>80</v>
      </c>
      <c r="B121" s="136"/>
      <c r="C121" s="136"/>
      <c r="D121" s="78" t="s">
        <v>487</v>
      </c>
      <c r="E121" s="78" t="s">
        <v>23</v>
      </c>
      <c r="F121" s="78" t="s">
        <v>524</v>
      </c>
      <c r="G121" s="78" t="s">
        <v>251</v>
      </c>
      <c r="H121" s="107">
        <v>41800</v>
      </c>
      <c r="I121" s="107">
        <v>30000</v>
      </c>
      <c r="J121" s="107">
        <v>30000</v>
      </c>
      <c r="K121" s="107">
        <v>0</v>
      </c>
      <c r="L121" s="107">
        <v>9914.7800000000007</v>
      </c>
      <c r="M121" s="107">
        <v>0</v>
      </c>
      <c r="N121" s="78" t="s">
        <v>532</v>
      </c>
      <c r="O121" s="78" t="s">
        <v>526</v>
      </c>
      <c r="P121" s="78" t="s">
        <v>527</v>
      </c>
      <c r="Q121" s="78" t="s">
        <v>489</v>
      </c>
    </row>
    <row r="122" spans="1:17" ht="25.75" x14ac:dyDescent="0.4">
      <c r="A122" s="78">
        <v>81</v>
      </c>
      <c r="B122" s="136"/>
      <c r="C122" s="136"/>
      <c r="D122" s="78" t="s">
        <v>533</v>
      </c>
      <c r="E122" s="78" t="s">
        <v>23</v>
      </c>
      <c r="F122" s="78" t="s">
        <v>524</v>
      </c>
      <c r="G122" s="78" t="s">
        <v>251</v>
      </c>
      <c r="H122" s="107">
        <v>34800</v>
      </c>
      <c r="I122" s="107">
        <v>28000</v>
      </c>
      <c r="J122" s="107">
        <v>28000</v>
      </c>
      <c r="K122" s="107">
        <v>0</v>
      </c>
      <c r="L122" s="107">
        <v>2551.08</v>
      </c>
      <c r="M122" s="107">
        <v>0</v>
      </c>
      <c r="N122" s="78" t="s">
        <v>534</v>
      </c>
      <c r="O122" s="78" t="s">
        <v>526</v>
      </c>
      <c r="P122" s="78" t="s">
        <v>527</v>
      </c>
      <c r="Q122" s="78" t="s">
        <v>297</v>
      </c>
    </row>
    <row r="123" spans="1:17" ht="25.75" x14ac:dyDescent="0.4">
      <c r="A123" s="78">
        <v>82</v>
      </c>
      <c r="B123" s="136"/>
      <c r="C123" s="136"/>
      <c r="D123" s="78" t="s">
        <v>291</v>
      </c>
      <c r="E123" s="78" t="s">
        <v>23</v>
      </c>
      <c r="F123" s="78" t="s">
        <v>524</v>
      </c>
      <c r="G123" s="78" t="s">
        <v>251</v>
      </c>
      <c r="H123" s="107">
        <v>299061.03999999998</v>
      </c>
      <c r="I123" s="107">
        <v>138500</v>
      </c>
      <c r="J123" s="107">
        <v>138500</v>
      </c>
      <c r="K123" s="107">
        <v>0</v>
      </c>
      <c r="L123" s="107">
        <v>29001.040000000001</v>
      </c>
      <c r="M123" s="107">
        <v>0</v>
      </c>
      <c r="N123" s="78" t="s">
        <v>535</v>
      </c>
      <c r="O123" s="78" t="s">
        <v>536</v>
      </c>
      <c r="P123" s="78" t="s">
        <v>537</v>
      </c>
      <c r="Q123" s="78" t="s">
        <v>341</v>
      </c>
    </row>
    <row r="124" spans="1:17" ht="25.75" x14ac:dyDescent="0.4">
      <c r="A124" s="78">
        <v>83</v>
      </c>
      <c r="B124" s="136"/>
      <c r="C124" s="136"/>
      <c r="D124" s="78" t="s">
        <v>275</v>
      </c>
      <c r="E124" s="78" t="s">
        <v>23</v>
      </c>
      <c r="F124" s="78" t="s">
        <v>524</v>
      </c>
      <c r="G124" s="78" t="s">
        <v>251</v>
      </c>
      <c r="H124" s="107">
        <v>258830</v>
      </c>
      <c r="I124" s="107">
        <v>130000</v>
      </c>
      <c r="J124" s="107">
        <v>130000</v>
      </c>
      <c r="K124" s="107">
        <v>0</v>
      </c>
      <c r="L124" s="107">
        <v>40245.83</v>
      </c>
      <c r="M124" s="107">
        <v>0</v>
      </c>
      <c r="N124" s="78" t="s">
        <v>538</v>
      </c>
      <c r="O124" s="78" t="s">
        <v>539</v>
      </c>
      <c r="P124" s="78" t="s">
        <v>540</v>
      </c>
      <c r="Q124" s="78" t="s">
        <v>511</v>
      </c>
    </row>
    <row r="125" spans="1:17" ht="25.75" x14ac:dyDescent="0.4">
      <c r="A125" s="78">
        <v>84</v>
      </c>
      <c r="B125" s="136"/>
      <c r="C125" s="136"/>
      <c r="D125" s="78" t="s">
        <v>541</v>
      </c>
      <c r="E125" s="78" t="s">
        <v>23</v>
      </c>
      <c r="F125" s="78" t="s">
        <v>524</v>
      </c>
      <c r="G125" s="78" t="s">
        <v>251</v>
      </c>
      <c r="H125" s="107">
        <v>56600</v>
      </c>
      <c r="I125" s="107">
        <v>35500</v>
      </c>
      <c r="J125" s="107">
        <v>35500</v>
      </c>
      <c r="K125" s="107">
        <v>0</v>
      </c>
      <c r="L125" s="107">
        <v>29858.68</v>
      </c>
      <c r="M125" s="107">
        <v>0</v>
      </c>
      <c r="N125" s="78" t="s">
        <v>542</v>
      </c>
      <c r="O125" s="78" t="s">
        <v>543</v>
      </c>
      <c r="P125" s="78" t="s">
        <v>540</v>
      </c>
      <c r="Q125" s="78" t="s">
        <v>131</v>
      </c>
    </row>
    <row r="126" spans="1:17" ht="25.75" x14ac:dyDescent="0.4">
      <c r="A126" s="78">
        <v>85</v>
      </c>
      <c r="B126" s="136"/>
      <c r="C126" s="136"/>
      <c r="D126" s="78" t="s">
        <v>257</v>
      </c>
      <c r="E126" s="78" t="s">
        <v>23</v>
      </c>
      <c r="F126" s="78" t="s">
        <v>524</v>
      </c>
      <c r="G126" s="78" t="s">
        <v>251</v>
      </c>
      <c r="H126" s="107">
        <v>8200</v>
      </c>
      <c r="I126" s="107">
        <v>6000</v>
      </c>
      <c r="J126" s="107">
        <v>6000</v>
      </c>
      <c r="K126" s="107">
        <v>0</v>
      </c>
      <c r="L126" s="107">
        <v>2219.9899999999998</v>
      </c>
      <c r="M126" s="107">
        <v>0</v>
      </c>
      <c r="N126" s="78" t="s">
        <v>544</v>
      </c>
      <c r="O126" s="78" t="s">
        <v>545</v>
      </c>
      <c r="P126" s="78" t="s">
        <v>546</v>
      </c>
      <c r="Q126" s="78" t="s">
        <v>495</v>
      </c>
    </row>
    <row r="127" spans="1:17" ht="25.75" x14ac:dyDescent="0.4">
      <c r="A127" s="78">
        <v>86</v>
      </c>
      <c r="B127" s="136"/>
      <c r="C127" s="136"/>
      <c r="D127" s="78" t="s">
        <v>298</v>
      </c>
      <c r="E127" s="78" t="s">
        <v>23</v>
      </c>
      <c r="F127" s="78" t="s">
        <v>524</v>
      </c>
      <c r="G127" s="78" t="s">
        <v>251</v>
      </c>
      <c r="H127" s="107">
        <v>7600</v>
      </c>
      <c r="I127" s="107">
        <v>5000</v>
      </c>
      <c r="J127" s="107">
        <v>5000</v>
      </c>
      <c r="K127" s="107">
        <v>0</v>
      </c>
      <c r="L127" s="107">
        <v>2157.25</v>
      </c>
      <c r="M127" s="107">
        <v>0</v>
      </c>
      <c r="N127" s="78" t="s">
        <v>547</v>
      </c>
      <c r="O127" s="78" t="s">
        <v>548</v>
      </c>
      <c r="P127" s="78" t="s">
        <v>546</v>
      </c>
      <c r="Q127" s="78" t="s">
        <v>499</v>
      </c>
    </row>
    <row r="128" spans="1:17" ht="25.75" x14ac:dyDescent="0.4">
      <c r="A128" s="78">
        <v>87</v>
      </c>
      <c r="B128" s="136"/>
      <c r="C128" s="136"/>
      <c r="D128" s="78" t="s">
        <v>549</v>
      </c>
      <c r="E128" s="78" t="s">
        <v>23</v>
      </c>
      <c r="F128" s="78" t="s">
        <v>524</v>
      </c>
      <c r="G128" s="78" t="s">
        <v>251</v>
      </c>
      <c r="H128" s="107">
        <v>500725</v>
      </c>
      <c r="I128" s="107">
        <v>290000</v>
      </c>
      <c r="J128" s="107">
        <v>290000</v>
      </c>
      <c r="K128" s="107">
        <v>0</v>
      </c>
      <c r="L128" s="107">
        <v>6487.73</v>
      </c>
      <c r="M128" s="107">
        <v>0</v>
      </c>
      <c r="N128" s="78" t="s">
        <v>550</v>
      </c>
      <c r="O128" s="78" t="s">
        <v>442</v>
      </c>
      <c r="P128" s="78" t="s">
        <v>443</v>
      </c>
      <c r="Q128" s="78" t="s">
        <v>117</v>
      </c>
    </row>
    <row r="129" spans="1:17" ht="25.75" x14ac:dyDescent="0.4">
      <c r="A129" s="78">
        <v>88</v>
      </c>
      <c r="B129" s="136"/>
      <c r="C129" s="136"/>
      <c r="D129" s="78" t="s">
        <v>445</v>
      </c>
      <c r="E129" s="78" t="s">
        <v>23</v>
      </c>
      <c r="F129" s="78" t="s">
        <v>524</v>
      </c>
      <c r="G129" s="78" t="s">
        <v>251</v>
      </c>
      <c r="H129" s="107">
        <v>5500</v>
      </c>
      <c r="I129" s="107">
        <v>5000</v>
      </c>
      <c r="J129" s="107">
        <v>5000</v>
      </c>
      <c r="K129" s="107">
        <v>0</v>
      </c>
      <c r="L129" s="107">
        <v>2700</v>
      </c>
      <c r="M129" s="107">
        <v>0</v>
      </c>
      <c r="N129" s="78" t="s">
        <v>551</v>
      </c>
      <c r="O129" s="78" t="s">
        <v>548</v>
      </c>
      <c r="P129" s="78" t="s">
        <v>552</v>
      </c>
      <c r="Q129" s="78" t="s">
        <v>68</v>
      </c>
    </row>
    <row r="130" spans="1:17" ht="25.75" x14ac:dyDescent="0.4">
      <c r="A130" s="78">
        <v>89</v>
      </c>
      <c r="B130" s="136"/>
      <c r="C130" s="136"/>
      <c r="D130" s="78" t="s">
        <v>301</v>
      </c>
      <c r="E130" s="78" t="s">
        <v>23</v>
      </c>
      <c r="F130" s="78" t="s">
        <v>524</v>
      </c>
      <c r="G130" s="78" t="s">
        <v>251</v>
      </c>
      <c r="H130" s="107">
        <v>47200</v>
      </c>
      <c r="I130" s="107">
        <v>10000</v>
      </c>
      <c r="J130" s="107">
        <v>10000</v>
      </c>
      <c r="K130" s="107">
        <v>0</v>
      </c>
      <c r="L130" s="107">
        <v>2826.7559999999999</v>
      </c>
      <c r="M130" s="107">
        <v>0</v>
      </c>
      <c r="N130" s="78" t="s">
        <v>553</v>
      </c>
      <c r="O130" s="78" t="s">
        <v>554</v>
      </c>
      <c r="P130" s="78" t="s">
        <v>555</v>
      </c>
      <c r="Q130" s="78" t="s">
        <v>131</v>
      </c>
    </row>
    <row r="131" spans="1:17" ht="25.75" x14ac:dyDescent="0.4">
      <c r="A131" s="78">
        <v>90</v>
      </c>
      <c r="B131" s="136"/>
      <c r="C131" s="136"/>
      <c r="D131" s="78" t="s">
        <v>273</v>
      </c>
      <c r="E131" s="78" t="s">
        <v>23</v>
      </c>
      <c r="F131" s="78" t="s">
        <v>524</v>
      </c>
      <c r="G131" s="78" t="s">
        <v>251</v>
      </c>
      <c r="H131" s="107">
        <v>191500</v>
      </c>
      <c r="I131" s="107">
        <v>130000</v>
      </c>
      <c r="J131" s="107">
        <v>130000</v>
      </c>
      <c r="K131" s="107">
        <v>0</v>
      </c>
      <c r="L131" s="107">
        <v>80837.09</v>
      </c>
      <c r="M131" s="107">
        <v>0</v>
      </c>
      <c r="N131" s="78" t="s">
        <v>556</v>
      </c>
      <c r="O131" s="78" t="s">
        <v>557</v>
      </c>
      <c r="P131" s="78" t="s">
        <v>558</v>
      </c>
      <c r="Q131" s="78" t="s">
        <v>117</v>
      </c>
    </row>
    <row r="132" spans="1:17" ht="25.75" x14ac:dyDescent="0.4">
      <c r="A132" s="78">
        <v>91</v>
      </c>
      <c r="B132" s="136"/>
      <c r="C132" s="136"/>
      <c r="D132" s="78" t="s">
        <v>559</v>
      </c>
      <c r="E132" s="78" t="s">
        <v>23</v>
      </c>
      <c r="F132" s="78" t="s">
        <v>524</v>
      </c>
      <c r="G132" s="78" t="s">
        <v>251</v>
      </c>
      <c r="H132" s="107">
        <v>37300</v>
      </c>
      <c r="I132" s="107">
        <v>12000</v>
      </c>
      <c r="J132" s="107">
        <v>12000</v>
      </c>
      <c r="K132" s="107">
        <v>0</v>
      </c>
      <c r="L132" s="107">
        <v>3400</v>
      </c>
      <c r="M132" s="107">
        <v>0</v>
      </c>
      <c r="N132" s="78" t="s">
        <v>560</v>
      </c>
      <c r="O132" s="78" t="s">
        <v>561</v>
      </c>
      <c r="P132" s="78" t="s">
        <v>562</v>
      </c>
      <c r="Q132" s="78" t="s">
        <v>563</v>
      </c>
    </row>
    <row r="133" spans="1:17" ht="25.75" x14ac:dyDescent="0.4">
      <c r="A133" s="78">
        <v>92</v>
      </c>
      <c r="B133" s="136"/>
      <c r="C133" s="136"/>
      <c r="D133" s="78" t="s">
        <v>337</v>
      </c>
      <c r="E133" s="78" t="s">
        <v>23</v>
      </c>
      <c r="F133" s="78" t="s">
        <v>524</v>
      </c>
      <c r="G133" s="78" t="s">
        <v>251</v>
      </c>
      <c r="H133" s="107">
        <v>5150</v>
      </c>
      <c r="I133" s="107">
        <v>5000</v>
      </c>
      <c r="J133" s="107">
        <v>5000</v>
      </c>
      <c r="K133" s="107">
        <v>0</v>
      </c>
      <c r="L133" s="107">
        <v>3431.49</v>
      </c>
      <c r="M133" s="107">
        <v>0</v>
      </c>
      <c r="N133" s="78" t="s">
        <v>564</v>
      </c>
      <c r="O133" s="78" t="s">
        <v>565</v>
      </c>
      <c r="P133" s="78" t="s">
        <v>566</v>
      </c>
      <c r="Q133" s="78" t="s">
        <v>567</v>
      </c>
    </row>
    <row r="134" spans="1:17" ht="51.45" x14ac:dyDescent="0.4">
      <c r="A134" s="78">
        <v>93</v>
      </c>
      <c r="B134" s="136"/>
      <c r="C134" s="78" t="s">
        <v>568</v>
      </c>
      <c r="D134" s="78" t="s">
        <v>439</v>
      </c>
      <c r="E134" s="78" t="s">
        <v>569</v>
      </c>
      <c r="F134" s="78" t="s">
        <v>568</v>
      </c>
      <c r="G134" s="78" t="s">
        <v>251</v>
      </c>
      <c r="H134" s="107">
        <v>1000000</v>
      </c>
      <c r="I134" s="107">
        <v>1000000</v>
      </c>
      <c r="J134" s="107">
        <v>1000000</v>
      </c>
      <c r="K134" s="107">
        <v>0</v>
      </c>
      <c r="L134" s="107">
        <v>326859.83</v>
      </c>
      <c r="M134" s="107">
        <v>0</v>
      </c>
      <c r="N134" s="78" t="s">
        <v>570</v>
      </c>
      <c r="O134" s="78" t="s">
        <v>571</v>
      </c>
      <c r="P134" s="78" t="s">
        <v>572</v>
      </c>
      <c r="Q134" s="78" t="s">
        <v>531</v>
      </c>
    </row>
    <row r="135" spans="1:17" ht="51.45" x14ac:dyDescent="0.4">
      <c r="A135" s="78">
        <v>94</v>
      </c>
      <c r="B135" s="136"/>
      <c r="C135" s="78" t="s">
        <v>573</v>
      </c>
      <c r="D135" s="78" t="s">
        <v>439</v>
      </c>
      <c r="E135" s="78" t="s">
        <v>569</v>
      </c>
      <c r="F135" s="78" t="s">
        <v>573</v>
      </c>
      <c r="G135" s="78" t="s">
        <v>251</v>
      </c>
      <c r="H135" s="107">
        <v>1000000</v>
      </c>
      <c r="I135" s="107">
        <v>1000000</v>
      </c>
      <c r="J135" s="107">
        <v>1000000</v>
      </c>
      <c r="K135" s="107">
        <v>0</v>
      </c>
      <c r="L135" s="107">
        <v>300260</v>
      </c>
      <c r="M135" s="107">
        <v>0</v>
      </c>
      <c r="N135" s="78" t="s">
        <v>574</v>
      </c>
      <c r="O135" s="78" t="s">
        <v>575</v>
      </c>
      <c r="P135" s="78" t="s">
        <v>576</v>
      </c>
      <c r="Q135" s="78" t="s">
        <v>531</v>
      </c>
    </row>
    <row r="136" spans="1:17" x14ac:dyDescent="0.4">
      <c r="A136" s="78"/>
      <c r="B136" s="106" t="s">
        <v>1251</v>
      </c>
      <c r="C136" s="78"/>
      <c r="D136" s="78"/>
      <c r="E136" s="78"/>
      <c r="F136" s="78"/>
      <c r="G136" s="78"/>
      <c r="H136" s="108">
        <f t="shared" ref="H136:M136" si="1">SUM(H42:H135)</f>
        <v>8880802.1999999993</v>
      </c>
      <c r="I136" s="108">
        <f t="shared" si="1"/>
        <v>5440800</v>
      </c>
      <c r="J136" s="108">
        <f t="shared" si="1"/>
        <v>5415920.2000000002</v>
      </c>
      <c r="K136" s="108">
        <f t="shared" si="1"/>
        <v>24879.8</v>
      </c>
      <c r="L136" s="108">
        <f t="shared" si="1"/>
        <v>3147638.2760000005</v>
      </c>
      <c r="M136" s="108">
        <f t="shared" si="1"/>
        <v>0</v>
      </c>
      <c r="N136" s="78"/>
      <c r="O136" s="78"/>
      <c r="P136" s="78"/>
      <c r="Q136" s="78"/>
    </row>
    <row r="137" spans="1:17" x14ac:dyDescent="0.4">
      <c r="A137" s="130" t="s">
        <v>787</v>
      </c>
      <c r="B137" s="131"/>
      <c r="C137" s="131"/>
      <c r="D137" s="131"/>
      <c r="E137" s="131"/>
      <c r="F137" s="131"/>
      <c r="G137" s="131"/>
      <c r="H137" s="131"/>
      <c r="I137" s="131"/>
      <c r="J137" s="131"/>
      <c r="K137" s="131"/>
      <c r="L137" s="131"/>
      <c r="M137" s="131"/>
      <c r="N137" s="131"/>
      <c r="O137" s="131"/>
      <c r="P137" s="131"/>
      <c r="Q137" s="132"/>
    </row>
    <row r="138" spans="1:17" ht="90" x14ac:dyDescent="0.4">
      <c r="A138" s="78">
        <v>1</v>
      </c>
      <c r="B138" s="78" t="s">
        <v>580</v>
      </c>
      <c r="C138" s="78" t="s">
        <v>581</v>
      </c>
      <c r="D138" s="78" t="s">
        <v>582</v>
      </c>
      <c r="E138" s="78" t="s">
        <v>23</v>
      </c>
      <c r="F138" s="78" t="s">
        <v>583</v>
      </c>
      <c r="G138" s="78" t="s">
        <v>25</v>
      </c>
      <c r="H138" s="107">
        <v>12000</v>
      </c>
      <c r="I138" s="107">
        <v>12000</v>
      </c>
      <c r="J138" s="107">
        <v>12000</v>
      </c>
      <c r="K138" s="107">
        <v>0</v>
      </c>
      <c r="L138" s="107">
        <v>0</v>
      </c>
      <c r="M138" s="107">
        <v>3000</v>
      </c>
      <c r="N138" s="78" t="s">
        <v>584</v>
      </c>
      <c r="O138" s="78" t="s">
        <v>407</v>
      </c>
      <c r="P138" s="78" t="s">
        <v>585</v>
      </c>
      <c r="Q138" s="78" t="s">
        <v>121</v>
      </c>
    </row>
    <row r="139" spans="1:17" x14ac:dyDescent="0.4">
      <c r="A139" s="96"/>
      <c r="B139" s="109" t="s">
        <v>1251</v>
      </c>
      <c r="C139" s="96"/>
      <c r="D139" s="96"/>
      <c r="E139" s="96"/>
      <c r="F139" s="96"/>
      <c r="G139" s="96"/>
      <c r="H139" s="110">
        <f t="shared" ref="H139:M139" si="2">SUM(H138)</f>
        <v>12000</v>
      </c>
      <c r="I139" s="110">
        <f t="shared" si="2"/>
        <v>12000</v>
      </c>
      <c r="J139" s="110">
        <f t="shared" si="2"/>
        <v>12000</v>
      </c>
      <c r="K139" s="110">
        <f t="shared" si="2"/>
        <v>0</v>
      </c>
      <c r="L139" s="110">
        <f t="shared" si="2"/>
        <v>0</v>
      </c>
      <c r="M139" s="110">
        <f t="shared" si="2"/>
        <v>3000</v>
      </c>
      <c r="N139" s="96"/>
      <c r="O139" s="96"/>
      <c r="P139" s="96"/>
      <c r="Q139" s="96"/>
    </row>
    <row r="140" spans="1:17" x14ac:dyDescent="0.4">
      <c r="A140" s="124"/>
      <c r="B140" s="125"/>
      <c r="C140" s="126"/>
      <c r="D140" s="126"/>
      <c r="E140" s="126"/>
      <c r="F140" s="126"/>
      <c r="G140" s="126"/>
      <c r="H140" s="127"/>
      <c r="I140" s="127"/>
      <c r="J140" s="127"/>
      <c r="K140" s="127"/>
      <c r="L140" s="127"/>
      <c r="M140" s="127"/>
      <c r="N140" s="126"/>
      <c r="O140" s="126"/>
      <c r="P140" s="126"/>
      <c r="Q140" s="128"/>
    </row>
    <row r="141" spans="1:17" x14ac:dyDescent="0.4">
      <c r="A141" s="135" t="s">
        <v>1349</v>
      </c>
      <c r="B141" s="131"/>
      <c r="C141" s="131"/>
      <c r="D141" s="131"/>
      <c r="E141" s="131"/>
      <c r="F141" s="131"/>
      <c r="G141" s="131"/>
      <c r="H141" s="131"/>
      <c r="I141" s="131"/>
      <c r="J141" s="131"/>
      <c r="K141" s="131"/>
      <c r="L141" s="131"/>
      <c r="M141" s="131"/>
      <c r="N141" s="131"/>
      <c r="O141" s="131"/>
      <c r="P141" s="131"/>
      <c r="Q141" s="132"/>
    </row>
    <row r="142" spans="1:17" ht="51.45" x14ac:dyDescent="0.4">
      <c r="A142" s="99" t="s">
        <v>695</v>
      </c>
      <c r="B142" s="141" t="s">
        <v>1336</v>
      </c>
      <c r="C142" s="100" t="s">
        <v>21</v>
      </c>
      <c r="D142" s="100" t="s">
        <v>22</v>
      </c>
      <c r="E142" s="100" t="s">
        <v>23</v>
      </c>
      <c r="F142" s="101" t="s">
        <v>24</v>
      </c>
      <c r="G142" s="101" t="s">
        <v>25</v>
      </c>
      <c r="H142" s="102">
        <v>645357.78</v>
      </c>
      <c r="I142" s="102">
        <v>645357.78</v>
      </c>
      <c r="J142" s="103">
        <v>643882.92000000004</v>
      </c>
      <c r="K142" s="103">
        <v>0</v>
      </c>
      <c r="L142" s="103">
        <v>28430</v>
      </c>
      <c r="M142" s="103">
        <v>5000</v>
      </c>
      <c r="N142" s="100" t="s">
        <v>26</v>
      </c>
      <c r="O142" s="104">
        <v>45659</v>
      </c>
      <c r="P142" s="104" t="s">
        <v>28</v>
      </c>
      <c r="Q142" s="99">
        <v>34</v>
      </c>
    </row>
    <row r="143" spans="1:17" ht="64.3" x14ac:dyDescent="0.4">
      <c r="A143" s="99" t="s">
        <v>696</v>
      </c>
      <c r="B143" s="141"/>
      <c r="C143" s="100" t="s">
        <v>82</v>
      </c>
      <c r="D143" s="100" t="str">
        <f>'[1]Załącznik 1'!$D$15</f>
        <v>Polskie Stowarzyszenie na rzecz Osób z Niepełnosprawnością Intelektualną Koło w Lesznie</v>
      </c>
      <c r="E143" s="100" t="s">
        <v>23</v>
      </c>
      <c r="F143" s="101" t="s">
        <v>83</v>
      </c>
      <c r="G143" s="101" t="s">
        <v>33</v>
      </c>
      <c r="H143" s="102">
        <v>1208179</v>
      </c>
      <c r="I143" s="102">
        <v>1208179</v>
      </c>
      <c r="J143" s="103">
        <v>1188880.17</v>
      </c>
      <c r="K143" s="103">
        <v>6745.13</v>
      </c>
      <c r="L143" s="103">
        <v>0</v>
      </c>
      <c r="M143" s="103">
        <v>0</v>
      </c>
      <c r="N143" s="100" t="s">
        <v>84</v>
      </c>
      <c r="O143" s="104">
        <v>45659</v>
      </c>
      <c r="P143" s="104" t="s">
        <v>28</v>
      </c>
      <c r="Q143" s="99">
        <v>23</v>
      </c>
    </row>
    <row r="144" spans="1:17" ht="64.3" x14ac:dyDescent="0.4">
      <c r="A144" s="99" t="s">
        <v>697</v>
      </c>
      <c r="B144" s="141"/>
      <c r="C144" s="100" t="s">
        <v>29</v>
      </c>
      <c r="D144" s="111" t="s">
        <v>30</v>
      </c>
      <c r="E144" s="100" t="s">
        <v>31</v>
      </c>
      <c r="F144" s="101" t="s">
        <v>32</v>
      </c>
      <c r="G144" s="101" t="s">
        <v>33</v>
      </c>
      <c r="H144" s="102">
        <v>1673765.24</v>
      </c>
      <c r="I144" s="102">
        <v>1673765.24</v>
      </c>
      <c r="J144" s="103">
        <v>1623317.22</v>
      </c>
      <c r="K144" s="103">
        <v>14131.61</v>
      </c>
      <c r="L144" s="103">
        <v>0</v>
      </c>
      <c r="M144" s="103">
        <v>0</v>
      </c>
      <c r="N144" s="100" t="s">
        <v>34</v>
      </c>
      <c r="O144" s="104">
        <f t="shared" ref="O144" si="3">O143</f>
        <v>45659</v>
      </c>
      <c r="P144" s="104" t="s">
        <v>28</v>
      </c>
      <c r="Q144" s="99">
        <v>14</v>
      </c>
    </row>
    <row r="145" spans="1:17" ht="25.75" x14ac:dyDescent="0.4">
      <c r="A145" s="99" t="s">
        <v>698</v>
      </c>
      <c r="B145" s="141"/>
      <c r="C145" s="99" t="s">
        <v>85</v>
      </c>
      <c r="D145" s="100" t="str">
        <f>'[1]Załącznik 1'!$D$43</f>
        <v>Stowarzyszenie KOLORY</v>
      </c>
      <c r="E145" s="100" t="s">
        <v>23</v>
      </c>
      <c r="F145" s="101" t="s">
        <v>86</v>
      </c>
      <c r="G145" s="101" t="s">
        <v>25</v>
      </c>
      <c r="H145" s="102">
        <v>80000</v>
      </c>
      <c r="I145" s="102">
        <v>80000</v>
      </c>
      <c r="J145" s="103">
        <v>80000</v>
      </c>
      <c r="K145" s="103">
        <v>0</v>
      </c>
      <c r="L145" s="103">
        <v>9756</v>
      </c>
      <c r="M145" s="103">
        <v>3600</v>
      </c>
      <c r="N145" s="100" t="s">
        <v>87</v>
      </c>
      <c r="O145" s="104">
        <v>45706</v>
      </c>
      <c r="P145" s="104" t="s">
        <v>88</v>
      </c>
      <c r="Q145" s="99">
        <v>4</v>
      </c>
    </row>
    <row r="146" spans="1:17" ht="64.3" x14ac:dyDescent="0.4">
      <c r="A146" s="99" t="s">
        <v>699</v>
      </c>
      <c r="B146" s="141"/>
      <c r="C146" s="100" t="s">
        <v>35</v>
      </c>
      <c r="D146" s="100" t="s">
        <v>36</v>
      </c>
      <c r="E146" s="100" t="s">
        <v>37</v>
      </c>
      <c r="F146" s="100" t="s">
        <v>38</v>
      </c>
      <c r="G146" s="100" t="s">
        <v>33</v>
      </c>
      <c r="H146" s="103">
        <v>406400</v>
      </c>
      <c r="I146" s="103">
        <v>406400</v>
      </c>
      <c r="J146" s="103">
        <v>406400</v>
      </c>
      <c r="K146" s="103">
        <v>0</v>
      </c>
      <c r="L146" s="103">
        <v>0</v>
      </c>
      <c r="M146" s="103">
        <v>0</v>
      </c>
      <c r="N146" s="100" t="s">
        <v>39</v>
      </c>
      <c r="O146" s="104">
        <v>45659</v>
      </c>
      <c r="P146" s="104" t="s">
        <v>28</v>
      </c>
      <c r="Q146" s="99" t="s">
        <v>40</v>
      </c>
    </row>
    <row r="147" spans="1:17" ht="30" customHeight="1" x14ac:dyDescent="0.4">
      <c r="A147" s="99" t="s">
        <v>700</v>
      </c>
      <c r="B147" s="141"/>
      <c r="C147" s="141" t="s">
        <v>41</v>
      </c>
      <c r="D147" s="99" t="s">
        <v>42</v>
      </c>
      <c r="E147" s="100" t="s">
        <v>23</v>
      </c>
      <c r="F147" s="100" t="str">
        <f>'[1]Załącznik 1'!$H$19</f>
        <v>Poradnia Rodzinna KROKUS</v>
      </c>
      <c r="G147" s="100" t="s">
        <v>25</v>
      </c>
      <c r="H147" s="103">
        <v>102570</v>
      </c>
      <c r="I147" s="103">
        <v>69000</v>
      </c>
      <c r="J147" s="103">
        <v>69000</v>
      </c>
      <c r="K147" s="103">
        <v>0</v>
      </c>
      <c r="L147" s="103">
        <v>12000</v>
      </c>
      <c r="M147" s="103">
        <v>9287.5</v>
      </c>
      <c r="N147" s="100" t="s">
        <v>43</v>
      </c>
      <c r="O147" s="104">
        <v>45664</v>
      </c>
      <c r="P147" s="104" t="s">
        <v>28</v>
      </c>
      <c r="Q147" s="99">
        <v>101</v>
      </c>
    </row>
    <row r="148" spans="1:17" ht="30" customHeight="1" x14ac:dyDescent="0.4">
      <c r="A148" s="99" t="s">
        <v>701</v>
      </c>
      <c r="B148" s="141"/>
      <c r="C148" s="141"/>
      <c r="D148" s="99" t="s">
        <v>22</v>
      </c>
      <c r="E148" s="100" t="s">
        <v>23</v>
      </c>
      <c r="F148" s="100" t="s">
        <v>1254</v>
      </c>
      <c r="G148" s="100" t="s">
        <v>25</v>
      </c>
      <c r="H148" s="103">
        <v>68800</v>
      </c>
      <c r="I148" s="103">
        <v>44000</v>
      </c>
      <c r="J148" s="103">
        <v>44000</v>
      </c>
      <c r="K148" s="103">
        <v>0</v>
      </c>
      <c r="L148" s="103">
        <v>8960</v>
      </c>
      <c r="M148" s="103">
        <v>0</v>
      </c>
      <c r="N148" s="100" t="s">
        <v>1255</v>
      </c>
      <c r="O148" s="104">
        <v>45664</v>
      </c>
      <c r="P148" s="104" t="s">
        <v>28</v>
      </c>
      <c r="Q148" s="99">
        <v>80</v>
      </c>
    </row>
    <row r="149" spans="1:17" ht="75" customHeight="1" x14ac:dyDescent="0.4">
      <c r="A149" s="99" t="s">
        <v>702</v>
      </c>
      <c r="B149" s="141"/>
      <c r="C149" s="141"/>
      <c r="D149" s="99" t="s">
        <v>104</v>
      </c>
      <c r="E149" s="100" t="s">
        <v>105</v>
      </c>
      <c r="F149" s="100" t="str">
        <f>'[1]Załącznik 1'!$H$21</f>
        <v>Pomoc psychologiczno-pedagogiczne dla osób/rodzin w trudnych sytuacjach życiowych</v>
      </c>
      <c r="G149" s="100" t="s">
        <v>25</v>
      </c>
      <c r="H149" s="103">
        <v>15450</v>
      </c>
      <c r="I149" s="103">
        <v>7000</v>
      </c>
      <c r="J149" s="103">
        <v>7000</v>
      </c>
      <c r="K149" s="103">
        <v>0</v>
      </c>
      <c r="L149" s="103">
        <v>1160</v>
      </c>
      <c r="M149" s="103">
        <v>0</v>
      </c>
      <c r="N149" s="100" t="s">
        <v>1256</v>
      </c>
      <c r="O149" s="104">
        <v>45667</v>
      </c>
      <c r="P149" s="104" t="s">
        <v>28</v>
      </c>
      <c r="Q149" s="99">
        <v>19</v>
      </c>
    </row>
    <row r="150" spans="1:17" ht="15" customHeight="1" x14ac:dyDescent="0.4">
      <c r="A150" s="99" t="s">
        <v>703</v>
      </c>
      <c r="B150" s="141"/>
      <c r="C150" s="141" t="str">
        <f>'[1]Załącznik 1'!$C$46</f>
        <v>Specjalistyczne wsparcie dla osób niesłyszących i niedosłyszących.</v>
      </c>
      <c r="D150" s="99" t="s">
        <v>45</v>
      </c>
      <c r="E150" s="100" t="s">
        <v>23</v>
      </c>
      <c r="F150" s="100" t="s">
        <v>46</v>
      </c>
      <c r="G150" s="100" t="s">
        <v>25</v>
      </c>
      <c r="H150" s="103">
        <v>68000</v>
      </c>
      <c r="I150" s="103">
        <v>35000</v>
      </c>
      <c r="J150" s="103">
        <v>35000</v>
      </c>
      <c r="K150" s="103">
        <v>0</v>
      </c>
      <c r="L150" s="103">
        <v>8465</v>
      </c>
      <c r="M150" s="103">
        <v>13100</v>
      </c>
      <c r="N150" s="100" t="s">
        <v>47</v>
      </c>
      <c r="O150" s="104">
        <v>45706</v>
      </c>
      <c r="P150" s="104" t="s">
        <v>48</v>
      </c>
      <c r="Q150" s="99" t="s">
        <v>49</v>
      </c>
    </row>
    <row r="151" spans="1:17" ht="25.75" x14ac:dyDescent="0.4">
      <c r="A151" s="99" t="s">
        <v>704</v>
      </c>
      <c r="B151" s="141"/>
      <c r="C151" s="141"/>
      <c r="D151" s="99" t="str">
        <f>'[1]Załącznik 1'!$D$47</f>
        <v>Stowarzyszenie Pomocy Osobom Niesłyszącym „SPON”</v>
      </c>
      <c r="E151" s="99" t="s">
        <v>23</v>
      </c>
      <c r="F151" s="100" t="s">
        <v>1257</v>
      </c>
      <c r="G151" s="100" t="s">
        <v>25</v>
      </c>
      <c r="H151" s="103">
        <v>59800</v>
      </c>
      <c r="I151" s="103">
        <v>30000</v>
      </c>
      <c r="J151" s="103">
        <v>30000</v>
      </c>
      <c r="K151" s="103">
        <v>0</v>
      </c>
      <c r="L151" s="103">
        <v>1990</v>
      </c>
      <c r="M151" s="103">
        <v>2000</v>
      </c>
      <c r="N151" s="100" t="s">
        <v>1258</v>
      </c>
      <c r="O151" s="100" t="s">
        <v>1259</v>
      </c>
      <c r="P151" s="100" t="s">
        <v>1260</v>
      </c>
      <c r="Q151" s="100" t="s">
        <v>117</v>
      </c>
    </row>
    <row r="152" spans="1:17" ht="51.45" x14ac:dyDescent="0.4">
      <c r="A152" s="99" t="s">
        <v>705</v>
      </c>
      <c r="B152" s="141"/>
      <c r="C152" s="99" t="s">
        <v>50</v>
      </c>
      <c r="D152" s="99" t="s">
        <v>51</v>
      </c>
      <c r="E152" s="99" t="s">
        <v>23</v>
      </c>
      <c r="F152" s="99" t="s">
        <v>52</v>
      </c>
      <c r="G152" s="99" t="s">
        <v>25</v>
      </c>
      <c r="H152" s="112">
        <v>35000</v>
      </c>
      <c r="I152" s="112">
        <v>35000</v>
      </c>
      <c r="J152" s="112">
        <v>35000</v>
      </c>
      <c r="K152" s="112">
        <v>0</v>
      </c>
      <c r="L152" s="112">
        <v>2300</v>
      </c>
      <c r="M152" s="112">
        <v>2550</v>
      </c>
      <c r="N152" s="99" t="s">
        <v>53</v>
      </c>
      <c r="O152" s="104">
        <v>45706</v>
      </c>
      <c r="P152" s="99" t="s">
        <v>48</v>
      </c>
      <c r="Q152" s="99"/>
    </row>
    <row r="153" spans="1:17" ht="30" customHeight="1" x14ac:dyDescent="0.4">
      <c r="A153" s="99" t="s">
        <v>706</v>
      </c>
      <c r="B153" s="141"/>
      <c r="C153" s="142" t="s">
        <v>54</v>
      </c>
      <c r="D153" s="99" t="s">
        <v>55</v>
      </c>
      <c r="E153" s="99" t="s">
        <v>23</v>
      </c>
      <c r="F153" s="99" t="s">
        <v>56</v>
      </c>
      <c r="G153" s="99" t="s">
        <v>25</v>
      </c>
      <c r="H153" s="112">
        <v>41000</v>
      </c>
      <c r="I153" s="112">
        <v>32000</v>
      </c>
      <c r="J153" s="112">
        <v>32000</v>
      </c>
      <c r="K153" s="112">
        <v>0</v>
      </c>
      <c r="L153" s="112">
        <v>11900</v>
      </c>
      <c r="M153" s="112">
        <v>18750</v>
      </c>
      <c r="N153" s="99" t="s">
        <v>57</v>
      </c>
      <c r="O153" s="104">
        <v>45706</v>
      </c>
      <c r="P153" s="99" t="s">
        <v>48</v>
      </c>
      <c r="Q153" s="99">
        <v>1000</v>
      </c>
    </row>
    <row r="154" spans="1:17" ht="25.75" x14ac:dyDescent="0.4">
      <c r="A154" s="99" t="s">
        <v>1008</v>
      </c>
      <c r="B154" s="141"/>
      <c r="C154" s="142"/>
      <c r="D154" s="99" t="s">
        <v>51</v>
      </c>
      <c r="E154" s="99" t="s">
        <v>23</v>
      </c>
      <c r="F154" s="99" t="s">
        <v>1261</v>
      </c>
      <c r="G154" s="99" t="s">
        <v>25</v>
      </c>
      <c r="H154" s="112">
        <v>41000</v>
      </c>
      <c r="I154" s="112">
        <v>18000</v>
      </c>
      <c r="J154" s="112">
        <v>18000</v>
      </c>
      <c r="K154" s="112">
        <v>0</v>
      </c>
      <c r="L154" s="112">
        <v>1100</v>
      </c>
      <c r="M154" s="112">
        <v>1200</v>
      </c>
      <c r="N154" s="99" t="s">
        <v>1262</v>
      </c>
      <c r="O154" s="104">
        <v>45706</v>
      </c>
      <c r="P154" s="99" t="s">
        <v>48</v>
      </c>
      <c r="Q154" s="99">
        <v>690</v>
      </c>
    </row>
    <row r="155" spans="1:17" ht="30" customHeight="1" x14ac:dyDescent="0.4">
      <c r="A155" s="99" t="s">
        <v>1314</v>
      </c>
      <c r="B155" s="141"/>
      <c r="C155" s="142" t="str">
        <f>'[1]Załącznik 1'!$C$36</f>
        <v>Działania w zakresie rehabilitacji społecznej, przeciwdziałania marginalizacji i wykluczeniu osób z niepełnosprawnościami</v>
      </c>
      <c r="D155" s="99" t="s">
        <v>89</v>
      </c>
      <c r="E155" s="99" t="s">
        <v>23</v>
      </c>
      <c r="F155" s="99" t="s">
        <v>90</v>
      </c>
      <c r="G155" s="99" t="s">
        <v>25</v>
      </c>
      <c r="H155" s="112">
        <v>32060</v>
      </c>
      <c r="I155" s="112">
        <v>27500</v>
      </c>
      <c r="J155" s="112">
        <v>27500</v>
      </c>
      <c r="K155" s="112">
        <v>0</v>
      </c>
      <c r="L155" s="112">
        <v>9440</v>
      </c>
      <c r="M155" s="112">
        <v>5390</v>
      </c>
      <c r="N155" s="99" t="s">
        <v>91</v>
      </c>
      <c r="O155" s="104">
        <v>45716</v>
      </c>
      <c r="P155" s="99" t="s">
        <v>88</v>
      </c>
      <c r="Q155" s="99">
        <v>100</v>
      </c>
    </row>
    <row r="156" spans="1:17" ht="30" customHeight="1" x14ac:dyDescent="0.4">
      <c r="A156" s="99" t="s">
        <v>1315</v>
      </c>
      <c r="B156" s="141"/>
      <c r="C156" s="142"/>
      <c r="D156" s="99" t="s">
        <v>1337</v>
      </c>
      <c r="E156" s="99" t="s">
        <v>23</v>
      </c>
      <c r="F156" s="99" t="s">
        <v>1263</v>
      </c>
      <c r="G156" s="99" t="s">
        <v>25</v>
      </c>
      <c r="H156" s="112">
        <v>12556</v>
      </c>
      <c r="I156" s="112">
        <v>10000</v>
      </c>
      <c r="J156" s="112">
        <v>10000</v>
      </c>
      <c r="K156" s="112">
        <v>0</v>
      </c>
      <c r="L156" s="112">
        <v>1350</v>
      </c>
      <c r="M156" s="112">
        <v>800</v>
      </c>
      <c r="N156" s="99" t="s">
        <v>1264</v>
      </c>
      <c r="O156" s="104">
        <v>45719</v>
      </c>
      <c r="P156" s="99" t="s">
        <v>1265</v>
      </c>
      <c r="Q156" s="99">
        <v>50</v>
      </c>
    </row>
    <row r="157" spans="1:17" ht="120" customHeight="1" x14ac:dyDescent="0.4">
      <c r="A157" s="99" t="s">
        <v>1316</v>
      </c>
      <c r="B157" s="141"/>
      <c r="C157" s="142"/>
      <c r="D157" s="99" t="s">
        <v>1338</v>
      </c>
      <c r="E157" s="99" t="s">
        <v>23</v>
      </c>
      <c r="F157" s="99" t="s">
        <v>1266</v>
      </c>
      <c r="G157" s="99" t="s">
        <v>25</v>
      </c>
      <c r="H157" s="112">
        <v>16500</v>
      </c>
      <c r="I157" s="112">
        <v>7500</v>
      </c>
      <c r="J157" s="112">
        <v>7500</v>
      </c>
      <c r="K157" s="112">
        <v>0</v>
      </c>
      <c r="L157" s="112">
        <v>478</v>
      </c>
      <c r="M157" s="112">
        <v>600</v>
      </c>
      <c r="N157" s="99" t="s">
        <v>1267</v>
      </c>
      <c r="O157" s="104">
        <v>45716</v>
      </c>
      <c r="P157" s="99" t="s">
        <v>1265</v>
      </c>
      <c r="Q157" s="99">
        <v>58</v>
      </c>
    </row>
    <row r="158" spans="1:17" ht="30" customHeight="1" x14ac:dyDescent="0.4">
      <c r="A158" s="99" t="s">
        <v>1316</v>
      </c>
      <c r="B158" s="141"/>
      <c r="C158" s="142"/>
      <c r="D158" s="99" t="s">
        <v>1339</v>
      </c>
      <c r="E158" s="99" t="s">
        <v>23</v>
      </c>
      <c r="F158" s="99" t="s">
        <v>1268</v>
      </c>
      <c r="G158" s="99" t="s">
        <v>25</v>
      </c>
      <c r="H158" s="112">
        <v>23583</v>
      </c>
      <c r="I158" s="112">
        <v>11500</v>
      </c>
      <c r="J158" s="112">
        <v>11500</v>
      </c>
      <c r="K158" s="112">
        <v>0</v>
      </c>
      <c r="L158" s="112">
        <v>1150</v>
      </c>
      <c r="M158" s="112">
        <v>2928</v>
      </c>
      <c r="N158" s="99" t="s">
        <v>1269</v>
      </c>
      <c r="O158" s="104">
        <v>45716</v>
      </c>
      <c r="P158" s="99" t="s">
        <v>88</v>
      </c>
      <c r="Q158" s="99">
        <v>30</v>
      </c>
    </row>
    <row r="159" spans="1:17" ht="25.75" x14ac:dyDescent="0.4">
      <c r="A159" s="99" t="s">
        <v>1317</v>
      </c>
      <c r="B159" s="141"/>
      <c r="C159" s="142"/>
      <c r="D159" s="99" t="s">
        <v>1270</v>
      </c>
      <c r="E159" s="99" t="s">
        <v>37</v>
      </c>
      <c r="F159" s="99" t="s">
        <v>1271</v>
      </c>
      <c r="G159" s="99" t="s">
        <v>25</v>
      </c>
      <c r="H159" s="112">
        <v>13800</v>
      </c>
      <c r="I159" s="112">
        <v>6000</v>
      </c>
      <c r="J159" s="112">
        <v>6000</v>
      </c>
      <c r="K159" s="112">
        <v>0</v>
      </c>
      <c r="L159" s="112">
        <v>350</v>
      </c>
      <c r="M159" s="112">
        <v>400</v>
      </c>
      <c r="N159" s="99" t="s">
        <v>1272</v>
      </c>
      <c r="O159" s="104">
        <v>45716</v>
      </c>
      <c r="P159" s="99" t="s">
        <v>1265</v>
      </c>
      <c r="Q159" s="99">
        <v>20</v>
      </c>
    </row>
    <row r="160" spans="1:17" ht="25.75" x14ac:dyDescent="0.4">
      <c r="A160" s="99" t="s">
        <v>1318</v>
      </c>
      <c r="B160" s="141"/>
      <c r="C160" s="142"/>
      <c r="D160" s="99" t="s">
        <v>1273</v>
      </c>
      <c r="E160" s="99" t="s">
        <v>23</v>
      </c>
      <c r="F160" s="99" t="s">
        <v>1274</v>
      </c>
      <c r="G160" s="99" t="s">
        <v>25</v>
      </c>
      <c r="H160" s="112">
        <v>11190</v>
      </c>
      <c r="I160" s="112">
        <v>7500</v>
      </c>
      <c r="J160" s="112">
        <v>7500</v>
      </c>
      <c r="K160" s="112">
        <v>0</v>
      </c>
      <c r="L160" s="112">
        <v>1000</v>
      </c>
      <c r="M160" s="112">
        <v>900</v>
      </c>
      <c r="N160" s="99" t="s">
        <v>1275</v>
      </c>
      <c r="O160" s="104">
        <v>45716</v>
      </c>
      <c r="P160" s="99" t="s">
        <v>1265</v>
      </c>
      <c r="Q160" s="99">
        <v>80</v>
      </c>
    </row>
    <row r="161" spans="1:17" ht="25.75" x14ac:dyDescent="0.4">
      <c r="A161" s="99" t="s">
        <v>1319</v>
      </c>
      <c r="B161" s="141"/>
      <c r="C161" s="99" t="s">
        <v>58</v>
      </c>
      <c r="D161" s="100" t="s">
        <v>36</v>
      </c>
      <c r="E161" s="99" t="s">
        <v>23</v>
      </c>
      <c r="F161" s="99" t="s">
        <v>59</v>
      </c>
      <c r="G161" s="99" t="s">
        <v>33</v>
      </c>
      <c r="H161" s="112">
        <v>208080</v>
      </c>
      <c r="I161" s="112">
        <v>208080</v>
      </c>
      <c r="J161" s="112">
        <v>208080</v>
      </c>
      <c r="K161" s="112">
        <v>0</v>
      </c>
      <c r="L161" s="112">
        <v>0</v>
      </c>
      <c r="M161" s="112">
        <v>0</v>
      </c>
      <c r="N161" s="99" t="s">
        <v>60</v>
      </c>
      <c r="O161" s="104">
        <v>45782</v>
      </c>
      <c r="P161" s="99" t="s">
        <v>61</v>
      </c>
      <c r="Q161" s="99">
        <v>21</v>
      </c>
    </row>
    <row r="162" spans="1:17" ht="15" customHeight="1" x14ac:dyDescent="0.4">
      <c r="A162" s="99" t="s">
        <v>1320</v>
      </c>
      <c r="B162" s="141"/>
      <c r="C162" s="142" t="s">
        <v>593</v>
      </c>
      <c r="D162" s="99" t="s">
        <v>594</v>
      </c>
      <c r="E162" s="99" t="s">
        <v>23</v>
      </c>
      <c r="F162" s="99" t="s">
        <v>595</v>
      </c>
      <c r="G162" s="99" t="s">
        <v>25</v>
      </c>
      <c r="H162" s="112">
        <v>9850</v>
      </c>
      <c r="I162" s="112">
        <v>9850</v>
      </c>
      <c r="J162" s="112">
        <v>9850</v>
      </c>
      <c r="K162" s="112">
        <v>0</v>
      </c>
      <c r="L162" s="112">
        <v>600</v>
      </c>
      <c r="M162" s="112">
        <v>1500</v>
      </c>
      <c r="N162" s="99" t="s">
        <v>596</v>
      </c>
      <c r="O162" s="104">
        <v>45805</v>
      </c>
      <c r="P162" s="99" t="s">
        <v>597</v>
      </c>
      <c r="Q162" s="99">
        <v>20</v>
      </c>
    </row>
    <row r="163" spans="1:17" ht="38.6" x14ac:dyDescent="0.4">
      <c r="A163" s="99" t="s">
        <v>1321</v>
      </c>
      <c r="B163" s="141"/>
      <c r="C163" s="142"/>
      <c r="D163" s="99" t="str">
        <f>$E$26</f>
        <v>Stowarzyszenie</v>
      </c>
      <c r="E163" s="99" t="s">
        <v>23</v>
      </c>
      <c r="F163" s="99" t="s">
        <v>1276</v>
      </c>
      <c r="G163" s="99" t="s">
        <v>25</v>
      </c>
      <c r="H163" s="112">
        <v>3640</v>
      </c>
      <c r="I163" s="112">
        <v>3640</v>
      </c>
      <c r="J163" s="112">
        <v>3640</v>
      </c>
      <c r="K163" s="112">
        <v>0</v>
      </c>
      <c r="L163" s="112">
        <v>496</v>
      </c>
      <c r="M163" s="112">
        <v>500</v>
      </c>
      <c r="N163" s="99" t="s">
        <v>1277</v>
      </c>
      <c r="O163" s="104">
        <v>45813</v>
      </c>
      <c r="P163" s="99" t="s">
        <v>1278</v>
      </c>
      <c r="Q163" s="99">
        <v>60</v>
      </c>
    </row>
    <row r="164" spans="1:17" ht="38.6" x14ac:dyDescent="0.4">
      <c r="A164" s="99" t="s">
        <v>1322</v>
      </c>
      <c r="B164" s="141"/>
      <c r="C164" s="142"/>
      <c r="D164" s="99" t="s">
        <v>1279</v>
      </c>
      <c r="E164" s="99" t="s">
        <v>23</v>
      </c>
      <c r="F164" s="99" t="s">
        <v>1280</v>
      </c>
      <c r="G164" s="99" t="s">
        <v>25</v>
      </c>
      <c r="H164" s="112">
        <v>9000</v>
      </c>
      <c r="I164" s="112">
        <v>9000</v>
      </c>
      <c r="J164" s="112">
        <v>9000</v>
      </c>
      <c r="K164" s="112">
        <v>0</v>
      </c>
      <c r="L164" s="112">
        <v>800</v>
      </c>
      <c r="M164" s="112">
        <v>300</v>
      </c>
      <c r="N164" s="99" t="s">
        <v>1281</v>
      </c>
      <c r="O164" s="104">
        <v>45813</v>
      </c>
      <c r="P164" s="99" t="s">
        <v>597</v>
      </c>
      <c r="Q164" s="99">
        <v>300</v>
      </c>
    </row>
    <row r="165" spans="1:17" ht="25.75" x14ac:dyDescent="0.4">
      <c r="A165" s="99" t="s">
        <v>1323</v>
      </c>
      <c r="B165" s="141"/>
      <c r="C165" s="142"/>
      <c r="D165" s="99" t="s">
        <v>608</v>
      </c>
      <c r="E165" s="99" t="s">
        <v>105</v>
      </c>
      <c r="F165" s="99" t="s">
        <v>1282</v>
      </c>
      <c r="G165" s="99" t="s">
        <v>25</v>
      </c>
      <c r="H165" s="112">
        <v>4500</v>
      </c>
      <c r="I165" s="112">
        <v>4500</v>
      </c>
      <c r="J165" s="112">
        <v>4500</v>
      </c>
      <c r="K165" s="112">
        <v>0</v>
      </c>
      <c r="L165" s="112">
        <v>1000</v>
      </c>
      <c r="M165" s="112">
        <v>1650</v>
      </c>
      <c r="N165" s="99" t="s">
        <v>1283</v>
      </c>
      <c r="O165" s="104">
        <v>45805</v>
      </c>
      <c r="P165" s="99" t="s">
        <v>1284</v>
      </c>
      <c r="Q165" s="99">
        <v>121</v>
      </c>
    </row>
    <row r="166" spans="1:17" ht="38.6" x14ac:dyDescent="0.4">
      <c r="A166" s="99" t="s">
        <v>1324</v>
      </c>
      <c r="B166" s="141"/>
      <c r="C166" s="142"/>
      <c r="D166" s="99" t="s">
        <v>1285</v>
      </c>
      <c r="E166" s="99" t="s">
        <v>23</v>
      </c>
      <c r="F166" s="99" t="s">
        <v>1286</v>
      </c>
      <c r="G166" s="99" t="s">
        <v>25</v>
      </c>
      <c r="H166" s="112">
        <v>10000</v>
      </c>
      <c r="I166" s="112">
        <v>10000</v>
      </c>
      <c r="J166" s="112">
        <v>10000</v>
      </c>
      <c r="K166" s="112">
        <v>0</v>
      </c>
      <c r="L166" s="112">
        <v>2000</v>
      </c>
      <c r="M166" s="112">
        <v>0</v>
      </c>
      <c r="N166" s="99" t="s">
        <v>1287</v>
      </c>
      <c r="O166" s="104">
        <v>45805</v>
      </c>
      <c r="P166" s="99" t="s">
        <v>1288</v>
      </c>
      <c r="Q166" s="99">
        <v>59</v>
      </c>
    </row>
    <row r="167" spans="1:17" ht="25.75" x14ac:dyDescent="0.4">
      <c r="A167" s="99" t="s">
        <v>1325</v>
      </c>
      <c r="B167" s="141"/>
      <c r="C167" s="142"/>
      <c r="D167" s="99" t="s">
        <v>51</v>
      </c>
      <c r="E167" s="99" t="s">
        <v>23</v>
      </c>
      <c r="F167" s="99" t="s">
        <v>1289</v>
      </c>
      <c r="G167" s="99" t="s">
        <v>25</v>
      </c>
      <c r="H167" s="112">
        <v>10000</v>
      </c>
      <c r="I167" s="112">
        <v>10000</v>
      </c>
      <c r="J167" s="112">
        <v>10000</v>
      </c>
      <c r="K167" s="112">
        <v>0</v>
      </c>
      <c r="L167" s="112">
        <v>580</v>
      </c>
      <c r="M167" s="112">
        <v>1000</v>
      </c>
      <c r="N167" s="99" t="s">
        <v>1290</v>
      </c>
      <c r="O167" s="104">
        <v>45813</v>
      </c>
      <c r="P167" s="99" t="s">
        <v>1291</v>
      </c>
      <c r="Q167" s="99">
        <v>150</v>
      </c>
    </row>
    <row r="168" spans="1:17" ht="38.6" x14ac:dyDescent="0.4">
      <c r="A168" s="99" t="s">
        <v>1326</v>
      </c>
      <c r="B168" s="141"/>
      <c r="C168" s="142"/>
      <c r="D168" s="99" t="s">
        <v>1059</v>
      </c>
      <c r="E168" s="99" t="s">
        <v>23</v>
      </c>
      <c r="F168" s="99" t="s">
        <v>1292</v>
      </c>
      <c r="G168" s="99" t="s">
        <v>25</v>
      </c>
      <c r="H168" s="112">
        <v>10000</v>
      </c>
      <c r="I168" s="112">
        <v>10000</v>
      </c>
      <c r="J168" s="112">
        <v>10000</v>
      </c>
      <c r="K168" s="112">
        <v>0</v>
      </c>
      <c r="L168" s="112">
        <v>3490</v>
      </c>
      <c r="M168" s="112">
        <v>1810</v>
      </c>
      <c r="N168" s="99" t="s">
        <v>1293</v>
      </c>
      <c r="O168" s="104">
        <v>45813</v>
      </c>
      <c r="P168" s="104" t="s">
        <v>597</v>
      </c>
      <c r="Q168" s="99">
        <v>225</v>
      </c>
    </row>
    <row r="169" spans="1:17" ht="30" customHeight="1" x14ac:dyDescent="0.4">
      <c r="A169" s="99" t="s">
        <v>1327</v>
      </c>
      <c r="B169" s="141"/>
      <c r="C169" s="142"/>
      <c r="D169" s="99" t="str">
        <f>$E$30</f>
        <v>Stowarzyszenie</v>
      </c>
      <c r="E169" s="99" t="s">
        <v>37</v>
      </c>
      <c r="F169" s="99" t="s">
        <v>1294</v>
      </c>
      <c r="G169" s="99" t="s">
        <v>25</v>
      </c>
      <c r="H169" s="112">
        <v>9250</v>
      </c>
      <c r="I169" s="112">
        <v>8560</v>
      </c>
      <c r="J169" s="112">
        <v>8560</v>
      </c>
      <c r="K169" s="112">
        <v>0</v>
      </c>
      <c r="L169" s="112">
        <v>650</v>
      </c>
      <c r="M169" s="112">
        <v>1050</v>
      </c>
      <c r="N169" s="99" t="s">
        <v>1295</v>
      </c>
      <c r="O169" s="104">
        <v>45813</v>
      </c>
      <c r="P169" s="99" t="s">
        <v>1296</v>
      </c>
      <c r="Q169" s="99">
        <v>50</v>
      </c>
    </row>
    <row r="170" spans="1:17" ht="61.5" customHeight="1" x14ac:dyDescent="0.4">
      <c r="A170" s="99" t="s">
        <v>1328</v>
      </c>
      <c r="B170" s="141"/>
      <c r="C170" s="142"/>
      <c r="D170" s="99" t="str">
        <f>$E$45</f>
        <v>stowarzyszenie</v>
      </c>
      <c r="E170" s="99" t="s">
        <v>105</v>
      </c>
      <c r="F170" s="99" t="s">
        <v>1297</v>
      </c>
      <c r="G170" s="99" t="s">
        <v>25</v>
      </c>
      <c r="H170" s="112">
        <v>10000</v>
      </c>
      <c r="I170" s="112">
        <v>10000</v>
      </c>
      <c r="J170" s="112">
        <v>10000</v>
      </c>
      <c r="K170" s="112">
        <v>0</v>
      </c>
      <c r="L170" s="112">
        <v>2050</v>
      </c>
      <c r="M170" s="112">
        <v>2600</v>
      </c>
      <c r="N170" s="99" t="s">
        <v>1298</v>
      </c>
      <c r="O170" s="104">
        <v>45813</v>
      </c>
      <c r="P170" s="99" t="s">
        <v>597</v>
      </c>
      <c r="Q170" s="99">
        <v>350</v>
      </c>
    </row>
    <row r="171" spans="1:17" ht="25.75" x14ac:dyDescent="0.4">
      <c r="A171" s="99" t="s">
        <v>1329</v>
      </c>
      <c r="B171" s="141"/>
      <c r="C171" s="142"/>
      <c r="D171" s="99" t="s">
        <v>208</v>
      </c>
      <c r="E171" s="99" t="s">
        <v>23</v>
      </c>
      <c r="F171" s="99" t="s">
        <v>1299</v>
      </c>
      <c r="G171" s="99" t="s">
        <v>25</v>
      </c>
      <c r="H171" s="112">
        <v>9450</v>
      </c>
      <c r="I171" s="112">
        <v>9450</v>
      </c>
      <c r="J171" s="112">
        <v>9450</v>
      </c>
      <c r="K171" s="112">
        <v>0</v>
      </c>
      <c r="L171" s="112">
        <v>700</v>
      </c>
      <c r="M171" s="112">
        <v>2200</v>
      </c>
      <c r="N171" s="99" t="s">
        <v>1300</v>
      </c>
      <c r="O171" s="104">
        <v>45813</v>
      </c>
      <c r="P171" s="99" t="s">
        <v>597</v>
      </c>
      <c r="Q171" s="99">
        <v>350</v>
      </c>
    </row>
    <row r="172" spans="1:17" ht="38.6" x14ac:dyDescent="0.4">
      <c r="A172" s="99" t="s">
        <v>1330</v>
      </c>
      <c r="B172" s="141"/>
      <c r="C172" s="142"/>
      <c r="D172" s="99" t="s">
        <v>1301</v>
      </c>
      <c r="E172" s="99" t="s">
        <v>105</v>
      </c>
      <c r="F172" s="99" t="s">
        <v>1302</v>
      </c>
      <c r="G172" s="99" t="s">
        <v>25</v>
      </c>
      <c r="H172" s="112">
        <v>9000</v>
      </c>
      <c r="I172" s="112">
        <v>7000</v>
      </c>
      <c r="J172" s="112">
        <v>0</v>
      </c>
      <c r="K172" s="112">
        <v>0</v>
      </c>
      <c r="L172" s="112">
        <v>1250</v>
      </c>
      <c r="M172" s="112">
        <v>0</v>
      </c>
      <c r="N172" s="99" t="s">
        <v>1303</v>
      </c>
      <c r="O172" s="104">
        <v>45813</v>
      </c>
      <c r="P172" s="99" t="s">
        <v>1296</v>
      </c>
      <c r="Q172" s="99"/>
    </row>
    <row r="173" spans="1:17" ht="64.3" x14ac:dyDescent="0.4">
      <c r="A173" s="99" t="s">
        <v>1331</v>
      </c>
      <c r="B173" s="141"/>
      <c r="C173" s="99" t="str">
        <f>'[1]Załącznik 1'!$C$45</f>
        <v>Działania profilaktyczne mające na celu zapobieganie powstaniu i pogłębianiu dysfunkcji społecznych poprzez propagowanie pozytywnego wizerunku rodziny.</v>
      </c>
      <c r="D173" s="99" t="str">
        <f>'[1]Załącznik 1'!$D$45</f>
        <v>Stowarzyszenie Społeczno-Kulturalne KROKUS</v>
      </c>
      <c r="E173" s="99" t="s">
        <v>23</v>
      </c>
      <c r="F173" s="99" t="str">
        <f>'[1]Załącznik 1'!$H$45</f>
        <v>Świetlica Podwórkowa KROKUS</v>
      </c>
      <c r="G173" s="99" t="s">
        <v>25</v>
      </c>
      <c r="H173" s="112">
        <v>22020</v>
      </c>
      <c r="I173" s="112">
        <v>22020</v>
      </c>
      <c r="J173" s="112">
        <v>22020</v>
      </c>
      <c r="K173" s="112">
        <v>0</v>
      </c>
      <c r="L173" s="112">
        <v>1450</v>
      </c>
      <c r="M173" s="112">
        <v>1600</v>
      </c>
      <c r="N173" s="99" t="s">
        <v>93</v>
      </c>
      <c r="O173" s="104">
        <v>45852</v>
      </c>
      <c r="P173" s="99" t="s">
        <v>94</v>
      </c>
      <c r="Q173" s="99">
        <v>121</v>
      </c>
    </row>
    <row r="174" spans="1:17" ht="25.75" x14ac:dyDescent="0.4">
      <c r="A174" s="99" t="s">
        <v>1332</v>
      </c>
      <c r="B174" s="141"/>
      <c r="C174" s="99" t="str">
        <f>'[1]Załącznik 1'!$C$50</f>
        <v>Integracja obywateli z Ukrainy ze społecznością Miasta Leszna</v>
      </c>
      <c r="D174" s="99" t="s">
        <v>150</v>
      </c>
      <c r="E174" s="99" t="s">
        <v>105</v>
      </c>
      <c r="F174" s="99" t="s">
        <v>1304</v>
      </c>
      <c r="G174" s="99" t="s">
        <v>25</v>
      </c>
      <c r="H174" s="112">
        <v>40000</v>
      </c>
      <c r="I174" s="112">
        <v>40000</v>
      </c>
      <c r="J174" s="112">
        <v>40000</v>
      </c>
      <c r="K174" s="112">
        <v>0</v>
      </c>
      <c r="L174" s="112">
        <v>2700</v>
      </c>
      <c r="M174" s="112">
        <v>6000</v>
      </c>
      <c r="N174" s="99" t="s">
        <v>1305</v>
      </c>
      <c r="O174" s="104" t="s">
        <v>1306</v>
      </c>
      <c r="P174" s="99" t="s">
        <v>1307</v>
      </c>
      <c r="Q174" s="99">
        <v>300</v>
      </c>
    </row>
    <row r="175" spans="1:17" ht="38.6" x14ac:dyDescent="0.4">
      <c r="A175" s="99" t="s">
        <v>1333</v>
      </c>
      <c r="B175" s="141"/>
      <c r="C175" s="99" t="s">
        <v>63</v>
      </c>
      <c r="D175" s="99" t="s">
        <v>64</v>
      </c>
      <c r="E175" s="99" t="s">
        <v>23</v>
      </c>
      <c r="F175" s="99" t="s">
        <v>65</v>
      </c>
      <c r="G175" s="99" t="s">
        <v>25</v>
      </c>
      <c r="H175" s="112">
        <v>20000</v>
      </c>
      <c r="I175" s="112">
        <v>20000</v>
      </c>
      <c r="J175" s="112">
        <v>20000</v>
      </c>
      <c r="K175" s="112">
        <v>0</v>
      </c>
      <c r="L175" s="112">
        <v>1200</v>
      </c>
      <c r="M175" s="112">
        <v>2300</v>
      </c>
      <c r="N175" s="99" t="s">
        <v>66</v>
      </c>
      <c r="O175" s="104">
        <v>45895</v>
      </c>
      <c r="P175" s="99" t="s">
        <v>67</v>
      </c>
      <c r="Q175" s="99">
        <v>40</v>
      </c>
    </row>
    <row r="176" spans="1:17" s="97" customFormat="1" ht="15" customHeight="1" x14ac:dyDescent="0.4">
      <c r="A176" s="99" t="s">
        <v>1342</v>
      </c>
      <c r="B176" s="141"/>
      <c r="C176" s="141" t="s">
        <v>603</v>
      </c>
      <c r="D176" s="100" t="s">
        <v>594</v>
      </c>
      <c r="E176" s="100" t="s">
        <v>23</v>
      </c>
      <c r="F176" s="101" t="s">
        <v>604</v>
      </c>
      <c r="G176" s="101" t="s">
        <v>25</v>
      </c>
      <c r="H176" s="102">
        <v>111580</v>
      </c>
      <c r="I176" s="102">
        <v>57000</v>
      </c>
      <c r="J176" s="103">
        <v>57000</v>
      </c>
      <c r="K176" s="103">
        <v>0</v>
      </c>
      <c r="L176" s="103">
        <v>4600</v>
      </c>
      <c r="M176" s="103">
        <v>24400</v>
      </c>
      <c r="N176" s="100" t="s">
        <v>605</v>
      </c>
      <c r="O176" s="104">
        <v>45677</v>
      </c>
      <c r="P176" s="104" t="s">
        <v>80</v>
      </c>
      <c r="Q176" s="99">
        <v>60</v>
      </c>
    </row>
    <row r="177" spans="1:17" s="97" customFormat="1" ht="25.75" x14ac:dyDescent="0.4">
      <c r="A177" s="99" t="s">
        <v>1343</v>
      </c>
      <c r="B177" s="141"/>
      <c r="C177" s="141"/>
      <c r="D177" s="100" t="s">
        <v>208</v>
      </c>
      <c r="E177" s="100" t="s">
        <v>23</v>
      </c>
      <c r="F177" s="101" t="s">
        <v>606</v>
      </c>
      <c r="G177" s="101" t="s">
        <v>25</v>
      </c>
      <c r="H177" s="102">
        <v>136358</v>
      </c>
      <c r="I177" s="102">
        <v>80000</v>
      </c>
      <c r="J177" s="103">
        <v>80000</v>
      </c>
      <c r="K177" s="103">
        <v>0</v>
      </c>
      <c r="L177" s="103">
        <v>6437</v>
      </c>
      <c r="M177" s="103">
        <v>5460</v>
      </c>
      <c r="N177" s="100" t="s">
        <v>607</v>
      </c>
      <c r="O177" s="104">
        <v>45677</v>
      </c>
      <c r="P177" s="104" t="s">
        <v>80</v>
      </c>
      <c r="Q177" s="99">
        <v>320</v>
      </c>
    </row>
    <row r="178" spans="1:17" s="97" customFormat="1" ht="25.75" x14ac:dyDescent="0.4">
      <c r="A178" s="99" t="s">
        <v>1344</v>
      </c>
      <c r="B178" s="141"/>
      <c r="C178" s="141"/>
      <c r="D178" s="100" t="s">
        <v>608</v>
      </c>
      <c r="E178" s="100" t="s">
        <v>105</v>
      </c>
      <c r="F178" s="101" t="s">
        <v>609</v>
      </c>
      <c r="G178" s="101" t="s">
        <v>25</v>
      </c>
      <c r="H178" s="102">
        <v>71760</v>
      </c>
      <c r="I178" s="102">
        <v>30000</v>
      </c>
      <c r="J178" s="103">
        <v>30000</v>
      </c>
      <c r="K178" s="103">
        <v>0</v>
      </c>
      <c r="L178" s="103">
        <v>50510.76</v>
      </c>
      <c r="M178" s="103">
        <v>10440</v>
      </c>
      <c r="N178" s="100" t="s">
        <v>610</v>
      </c>
      <c r="O178" s="104">
        <v>45674</v>
      </c>
      <c r="P178" s="104" t="s">
        <v>80</v>
      </c>
      <c r="Q178" s="99">
        <v>70</v>
      </c>
    </row>
    <row r="179" spans="1:17" s="97" customFormat="1" x14ac:dyDescent="0.4">
      <c r="A179" s="99" t="s">
        <v>1345</v>
      </c>
      <c r="B179" s="141"/>
      <c r="C179" s="141"/>
      <c r="D179" s="100" t="s">
        <v>611</v>
      </c>
      <c r="E179" s="100" t="s">
        <v>23</v>
      </c>
      <c r="F179" s="101" t="s">
        <v>612</v>
      </c>
      <c r="G179" s="101" t="s">
        <v>25</v>
      </c>
      <c r="H179" s="102">
        <v>64926</v>
      </c>
      <c r="I179" s="102">
        <v>33000</v>
      </c>
      <c r="J179" s="103">
        <v>33000</v>
      </c>
      <c r="K179" s="103">
        <v>0</v>
      </c>
      <c r="L179" s="103">
        <v>3600</v>
      </c>
      <c r="M179" s="103">
        <v>29280</v>
      </c>
      <c r="N179" s="100" t="s">
        <v>613</v>
      </c>
      <c r="O179" s="104">
        <v>45674</v>
      </c>
      <c r="P179" s="104" t="s">
        <v>80</v>
      </c>
      <c r="Q179" s="99">
        <v>40</v>
      </c>
    </row>
    <row r="180" spans="1:17" s="97" customFormat="1" ht="25.75" x14ac:dyDescent="0.4">
      <c r="A180" s="99" t="s">
        <v>1346</v>
      </c>
      <c r="B180" s="141"/>
      <c r="C180" s="100" t="s">
        <v>75</v>
      </c>
      <c r="D180" s="100" t="s">
        <v>76</v>
      </c>
      <c r="E180" s="100" t="s">
        <v>23</v>
      </c>
      <c r="F180" s="101" t="s">
        <v>77</v>
      </c>
      <c r="G180" s="101" t="s">
        <v>33</v>
      </c>
      <c r="H180" s="102">
        <v>30000</v>
      </c>
      <c r="I180" s="102">
        <v>30000</v>
      </c>
      <c r="J180" s="103">
        <v>30000</v>
      </c>
      <c r="K180" s="103">
        <v>0</v>
      </c>
      <c r="L180" s="103">
        <v>0</v>
      </c>
      <c r="M180" s="103">
        <v>0</v>
      </c>
      <c r="N180" s="100" t="s">
        <v>78</v>
      </c>
      <c r="O180" s="104">
        <v>45672</v>
      </c>
      <c r="P180" s="104" t="s">
        <v>80</v>
      </c>
      <c r="Q180" s="99">
        <v>30</v>
      </c>
    </row>
    <row r="181" spans="1:17" s="97" customFormat="1" ht="38.6" x14ac:dyDescent="0.4">
      <c r="A181" s="99" t="s">
        <v>1347</v>
      </c>
      <c r="B181" s="141"/>
      <c r="C181" s="100" t="s">
        <v>614</v>
      </c>
      <c r="D181" s="105" t="s">
        <v>615</v>
      </c>
      <c r="E181" s="100" t="s">
        <v>23</v>
      </c>
      <c r="F181" s="100" t="s">
        <v>616</v>
      </c>
      <c r="G181" s="100" t="s">
        <v>25</v>
      </c>
      <c r="H181" s="103">
        <v>12000</v>
      </c>
      <c r="I181" s="103">
        <v>12000</v>
      </c>
      <c r="J181" s="103">
        <v>12000</v>
      </c>
      <c r="K181" s="103">
        <v>0</v>
      </c>
      <c r="L181" s="103">
        <v>1990</v>
      </c>
      <c r="M181" s="103">
        <v>0</v>
      </c>
      <c r="N181" s="100" t="s">
        <v>617</v>
      </c>
      <c r="O181" s="104">
        <v>45810</v>
      </c>
      <c r="P181" s="104" t="s">
        <v>618</v>
      </c>
      <c r="Q181" s="99">
        <v>150</v>
      </c>
    </row>
    <row r="182" spans="1:17" s="97" customFormat="1" ht="25.75" x14ac:dyDescent="0.4">
      <c r="A182" s="99" t="s">
        <v>1348</v>
      </c>
      <c r="B182" s="141"/>
      <c r="C182" s="100" t="s">
        <v>1313</v>
      </c>
      <c r="D182" s="100" t="s">
        <v>588</v>
      </c>
      <c r="E182" s="100" t="s">
        <v>23</v>
      </c>
      <c r="F182" s="101" t="s">
        <v>589</v>
      </c>
      <c r="G182" s="101" t="s">
        <v>33</v>
      </c>
      <c r="H182" s="102">
        <v>50000</v>
      </c>
      <c r="I182" s="102">
        <v>50000</v>
      </c>
      <c r="J182" s="103">
        <v>50000</v>
      </c>
      <c r="K182" s="103">
        <v>0</v>
      </c>
      <c r="L182" s="103">
        <v>0</v>
      </c>
      <c r="M182" s="103">
        <v>0</v>
      </c>
      <c r="N182" s="100" t="s">
        <v>590</v>
      </c>
      <c r="O182" s="104">
        <v>45782</v>
      </c>
      <c r="P182" s="104" t="s">
        <v>591</v>
      </c>
      <c r="Q182" s="99" t="s">
        <v>592</v>
      </c>
    </row>
    <row r="183" spans="1:17" x14ac:dyDescent="0.4">
      <c r="A183" s="96"/>
      <c r="B183" s="109" t="s">
        <v>1251</v>
      </c>
      <c r="C183" s="96"/>
      <c r="D183" s="96"/>
      <c r="E183" s="96"/>
      <c r="F183" s="96"/>
      <c r="G183" s="96"/>
      <c r="H183" s="110">
        <f t="shared" ref="H183:M183" si="4">SUM(H142:H182)</f>
        <v>5416425.0199999996</v>
      </c>
      <c r="I183" s="110">
        <f t="shared" si="4"/>
        <v>5027802.0199999996</v>
      </c>
      <c r="J183" s="110">
        <f t="shared" si="4"/>
        <v>4949580.3099999996</v>
      </c>
      <c r="K183" s="110">
        <f t="shared" si="4"/>
        <v>20876.740000000002</v>
      </c>
      <c r="L183" s="110">
        <f t="shared" si="4"/>
        <v>185932.76</v>
      </c>
      <c r="M183" s="110">
        <f t="shared" si="4"/>
        <v>158595.5</v>
      </c>
      <c r="N183" s="96"/>
      <c r="O183" s="96"/>
      <c r="P183" s="96"/>
      <c r="Q183" s="96"/>
    </row>
    <row r="184" spans="1:17" x14ac:dyDescent="0.4">
      <c r="A184" s="124"/>
      <c r="B184" s="125"/>
      <c r="C184" s="126"/>
      <c r="D184" s="126"/>
      <c r="E184" s="126"/>
      <c r="F184" s="126"/>
      <c r="G184" s="126"/>
      <c r="H184" s="127"/>
      <c r="I184" s="127"/>
      <c r="J184" s="127"/>
      <c r="K184" s="127"/>
      <c r="L184" s="127"/>
      <c r="M184" s="127"/>
      <c r="N184" s="126"/>
      <c r="O184" s="126"/>
      <c r="P184" s="126"/>
      <c r="Q184" s="128"/>
    </row>
    <row r="185" spans="1:17" x14ac:dyDescent="0.4">
      <c r="A185" s="135" t="s">
        <v>1335</v>
      </c>
      <c r="B185" s="147"/>
      <c r="C185" s="147"/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8"/>
    </row>
    <row r="186" spans="1:17" ht="90" x14ac:dyDescent="0.4">
      <c r="A186" s="99" t="s">
        <v>695</v>
      </c>
      <c r="B186" s="100" t="s">
        <v>1336</v>
      </c>
      <c r="C186" s="100" t="s">
        <v>69</v>
      </c>
      <c r="D186" s="100" t="s">
        <v>785</v>
      </c>
      <c r="E186" s="100" t="s">
        <v>133</v>
      </c>
      <c r="F186" s="101" t="s">
        <v>1311</v>
      </c>
      <c r="G186" s="101" t="s">
        <v>70</v>
      </c>
      <c r="H186" s="102">
        <v>71050.559999999998</v>
      </c>
      <c r="I186" s="102">
        <v>71050.559999999998</v>
      </c>
      <c r="J186" s="103">
        <v>71050.559999999998</v>
      </c>
      <c r="K186" s="103">
        <v>0</v>
      </c>
      <c r="L186" s="103">
        <v>0</v>
      </c>
      <c r="M186" s="103">
        <v>0</v>
      </c>
      <c r="N186" s="100" t="s">
        <v>71</v>
      </c>
      <c r="O186" s="104" t="s">
        <v>72</v>
      </c>
      <c r="P186" s="104" t="s">
        <v>73</v>
      </c>
      <c r="Q186" s="99" t="s">
        <v>74</v>
      </c>
    </row>
    <row r="187" spans="1:17" x14ac:dyDescent="0.4">
      <c r="A187" s="96"/>
      <c r="B187" s="109" t="s">
        <v>1251</v>
      </c>
      <c r="C187" s="96"/>
      <c r="D187" s="96"/>
      <c r="E187" s="96"/>
      <c r="F187" s="96"/>
      <c r="G187" s="96"/>
      <c r="H187" s="110">
        <f t="shared" ref="H187:M187" si="5">SUM(H186)</f>
        <v>71050.559999999998</v>
      </c>
      <c r="I187" s="110">
        <f t="shared" si="5"/>
        <v>71050.559999999998</v>
      </c>
      <c r="J187" s="110">
        <f t="shared" si="5"/>
        <v>71050.559999999998</v>
      </c>
      <c r="K187" s="110">
        <f t="shared" si="5"/>
        <v>0</v>
      </c>
      <c r="L187" s="110">
        <f t="shared" si="5"/>
        <v>0</v>
      </c>
      <c r="M187" s="110">
        <f t="shared" si="5"/>
        <v>0</v>
      </c>
      <c r="N187" s="96"/>
      <c r="O187" s="96"/>
      <c r="P187" s="96"/>
      <c r="Q187" s="96"/>
    </row>
    <row r="188" spans="1:17" x14ac:dyDescent="0.4">
      <c r="A188" s="124"/>
      <c r="B188" s="125"/>
      <c r="C188" s="126"/>
      <c r="D188" s="126"/>
      <c r="E188" s="126"/>
      <c r="F188" s="126"/>
      <c r="G188" s="126"/>
      <c r="H188" s="127"/>
      <c r="I188" s="127"/>
      <c r="J188" s="127"/>
      <c r="K188" s="127"/>
      <c r="L188" s="127"/>
      <c r="M188" s="127"/>
      <c r="N188" s="126"/>
      <c r="O188" s="126"/>
      <c r="P188" s="126"/>
      <c r="Q188" s="128"/>
    </row>
    <row r="189" spans="1:17" x14ac:dyDescent="0.4">
      <c r="A189" s="135" t="s">
        <v>1350</v>
      </c>
      <c r="B189" s="147"/>
      <c r="C189" s="147"/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8"/>
    </row>
    <row r="190" spans="1:17" ht="77.150000000000006" x14ac:dyDescent="0.4">
      <c r="A190" s="99" t="s">
        <v>695</v>
      </c>
      <c r="B190" s="141" t="s">
        <v>1336</v>
      </c>
      <c r="C190" s="100" t="s">
        <v>95</v>
      </c>
      <c r="D190" s="100" t="s">
        <v>96</v>
      </c>
      <c r="E190" s="100" t="s">
        <v>23</v>
      </c>
      <c r="F190" s="101" t="s">
        <v>97</v>
      </c>
      <c r="G190" s="101" t="s">
        <v>25</v>
      </c>
      <c r="H190" s="102">
        <v>300000</v>
      </c>
      <c r="I190" s="102">
        <v>300000</v>
      </c>
      <c r="J190" s="103">
        <v>300000</v>
      </c>
      <c r="K190" s="103">
        <v>0</v>
      </c>
      <c r="L190" s="103">
        <v>82200</v>
      </c>
      <c r="M190" s="103">
        <v>48000</v>
      </c>
      <c r="N190" s="100" t="s">
        <v>98</v>
      </c>
      <c r="O190" s="104">
        <v>45659</v>
      </c>
      <c r="P190" s="104" t="s">
        <v>99</v>
      </c>
      <c r="Q190" s="99">
        <v>1888</v>
      </c>
    </row>
    <row r="191" spans="1:17" ht="64.3" x14ac:dyDescent="0.4">
      <c r="A191" s="99" t="s">
        <v>696</v>
      </c>
      <c r="B191" s="141"/>
      <c r="C191" s="100" t="s">
        <v>100</v>
      </c>
      <c r="D191" s="100" t="s">
        <v>101</v>
      </c>
      <c r="E191" s="100" t="s">
        <v>23</v>
      </c>
      <c r="F191" s="101" t="s">
        <v>102</v>
      </c>
      <c r="G191" s="101" t="s">
        <v>25</v>
      </c>
      <c r="H191" s="102">
        <v>70000</v>
      </c>
      <c r="I191" s="102">
        <v>70000</v>
      </c>
      <c r="J191" s="103">
        <v>70000</v>
      </c>
      <c r="K191" s="103">
        <v>0</v>
      </c>
      <c r="L191" s="103">
        <v>13129.65</v>
      </c>
      <c r="M191" s="103">
        <v>4380.3500000000004</v>
      </c>
      <c r="N191" s="100" t="s">
        <v>103</v>
      </c>
      <c r="O191" s="104">
        <v>45659</v>
      </c>
      <c r="P191" s="104" t="s">
        <v>99</v>
      </c>
      <c r="Q191" s="99">
        <v>232</v>
      </c>
    </row>
    <row r="192" spans="1:17" ht="64.3" x14ac:dyDescent="0.4">
      <c r="A192" s="99" t="s">
        <v>697</v>
      </c>
      <c r="B192" s="141"/>
      <c r="C192" s="100" t="s">
        <v>100</v>
      </c>
      <c r="D192" s="100" t="s">
        <v>104</v>
      </c>
      <c r="E192" s="100" t="s">
        <v>105</v>
      </c>
      <c r="F192" s="100" t="s">
        <v>100</v>
      </c>
      <c r="G192" s="101" t="s">
        <v>25</v>
      </c>
      <c r="H192" s="102">
        <v>20000</v>
      </c>
      <c r="I192" s="102">
        <v>20000</v>
      </c>
      <c r="J192" s="103">
        <v>20000</v>
      </c>
      <c r="K192" s="103">
        <v>0</v>
      </c>
      <c r="L192" s="103">
        <v>3795</v>
      </c>
      <c r="M192" s="103">
        <v>1340</v>
      </c>
      <c r="N192" s="100" t="s">
        <v>106</v>
      </c>
      <c r="O192" s="104">
        <v>45659</v>
      </c>
      <c r="P192" s="104" t="s">
        <v>99</v>
      </c>
      <c r="Q192" s="99">
        <v>65</v>
      </c>
    </row>
    <row r="193" spans="1:17" ht="38.6" x14ac:dyDescent="0.4">
      <c r="A193" s="99" t="s">
        <v>698</v>
      </c>
      <c r="B193" s="141"/>
      <c r="C193" s="100" t="s">
        <v>107</v>
      </c>
      <c r="D193" s="100" t="s">
        <v>108</v>
      </c>
      <c r="E193" s="100" t="s">
        <v>23</v>
      </c>
      <c r="F193" s="101" t="s">
        <v>109</v>
      </c>
      <c r="G193" s="101" t="s">
        <v>25</v>
      </c>
      <c r="H193" s="102">
        <v>100000</v>
      </c>
      <c r="I193" s="102">
        <v>100000</v>
      </c>
      <c r="J193" s="103">
        <v>100000</v>
      </c>
      <c r="K193" s="103">
        <v>0</v>
      </c>
      <c r="L193" s="103">
        <v>21500</v>
      </c>
      <c r="M193" s="103">
        <v>7440</v>
      </c>
      <c r="N193" s="100" t="s">
        <v>110</v>
      </c>
      <c r="O193" s="104">
        <v>45659</v>
      </c>
      <c r="P193" s="104" t="s">
        <v>99</v>
      </c>
      <c r="Q193" s="99">
        <v>275</v>
      </c>
    </row>
    <row r="194" spans="1:17" ht="25.75" x14ac:dyDescent="0.4">
      <c r="A194" s="99" t="s">
        <v>699</v>
      </c>
      <c r="B194" s="141"/>
      <c r="C194" s="100" t="s">
        <v>111</v>
      </c>
      <c r="D194" s="100" t="s">
        <v>55</v>
      </c>
      <c r="E194" s="100" t="s">
        <v>23</v>
      </c>
      <c r="F194" s="101" t="s">
        <v>112</v>
      </c>
      <c r="G194" s="101" t="s">
        <v>25</v>
      </c>
      <c r="H194" s="102">
        <v>18000</v>
      </c>
      <c r="I194" s="102">
        <v>11000</v>
      </c>
      <c r="J194" s="103">
        <v>11000</v>
      </c>
      <c r="K194" s="103">
        <v>0</v>
      </c>
      <c r="L194" s="103">
        <v>6202</v>
      </c>
      <c r="M194" s="103">
        <v>15000</v>
      </c>
      <c r="N194" s="100" t="s">
        <v>113</v>
      </c>
      <c r="O194" s="104">
        <v>45659</v>
      </c>
      <c r="P194" s="104" t="s">
        <v>99</v>
      </c>
      <c r="Q194" s="99">
        <v>150</v>
      </c>
    </row>
    <row r="195" spans="1:17" ht="25.75" x14ac:dyDescent="0.4">
      <c r="A195" s="99" t="s">
        <v>700</v>
      </c>
      <c r="B195" s="141"/>
      <c r="C195" s="100" t="s">
        <v>111</v>
      </c>
      <c r="D195" s="100" t="s">
        <v>51</v>
      </c>
      <c r="E195" s="100" t="s">
        <v>23</v>
      </c>
      <c r="F195" s="100" t="s">
        <v>115</v>
      </c>
      <c r="G195" s="100" t="s">
        <v>25</v>
      </c>
      <c r="H195" s="103">
        <v>20000</v>
      </c>
      <c r="I195" s="103">
        <v>9000</v>
      </c>
      <c r="J195" s="103">
        <v>9000</v>
      </c>
      <c r="K195" s="103">
        <v>0</v>
      </c>
      <c r="L195" s="103">
        <v>1850</v>
      </c>
      <c r="M195" s="103">
        <v>780</v>
      </c>
      <c r="N195" s="100" t="s">
        <v>116</v>
      </c>
      <c r="O195" s="104">
        <v>45659</v>
      </c>
      <c r="P195" s="104" t="s">
        <v>99</v>
      </c>
      <c r="Q195" s="99">
        <v>15</v>
      </c>
    </row>
    <row r="196" spans="1:17" ht="25.75" x14ac:dyDescent="0.4">
      <c r="A196" s="99" t="s">
        <v>701</v>
      </c>
      <c r="B196" s="141"/>
      <c r="C196" s="100" t="s">
        <v>1312</v>
      </c>
      <c r="D196" s="100" t="s">
        <v>55</v>
      </c>
      <c r="E196" s="100" t="s">
        <v>23</v>
      </c>
      <c r="F196" s="100" t="s">
        <v>586</v>
      </c>
      <c r="G196" s="100" t="s">
        <v>25</v>
      </c>
      <c r="H196" s="103">
        <v>10000</v>
      </c>
      <c r="I196" s="103">
        <v>10000</v>
      </c>
      <c r="J196" s="103">
        <v>10000</v>
      </c>
      <c r="K196" s="103">
        <v>0</v>
      </c>
      <c r="L196" s="103">
        <v>3370</v>
      </c>
      <c r="M196" s="103">
        <v>9000</v>
      </c>
      <c r="N196" s="100" t="s">
        <v>587</v>
      </c>
      <c r="O196" s="104">
        <v>45659</v>
      </c>
      <c r="P196" s="104" t="s">
        <v>99</v>
      </c>
      <c r="Q196" s="99">
        <v>300</v>
      </c>
    </row>
    <row r="197" spans="1:17" ht="25.75" x14ac:dyDescent="0.4">
      <c r="A197" s="99" t="s">
        <v>702</v>
      </c>
      <c r="B197" s="141"/>
      <c r="C197" s="100" t="s">
        <v>598</v>
      </c>
      <c r="D197" s="100" t="s">
        <v>599</v>
      </c>
      <c r="E197" s="100" t="s">
        <v>23</v>
      </c>
      <c r="F197" s="100" t="s">
        <v>598</v>
      </c>
      <c r="G197" s="100" t="s">
        <v>25</v>
      </c>
      <c r="H197" s="103">
        <v>45769</v>
      </c>
      <c r="I197" s="103">
        <v>41500</v>
      </c>
      <c r="J197" s="103">
        <v>41500</v>
      </c>
      <c r="K197" s="103">
        <v>0</v>
      </c>
      <c r="L197" s="103">
        <v>8590</v>
      </c>
      <c r="M197" s="103">
        <v>2861</v>
      </c>
      <c r="N197" s="100" t="s">
        <v>600</v>
      </c>
      <c r="O197" s="104">
        <v>45659</v>
      </c>
      <c r="P197" s="104" t="s">
        <v>99</v>
      </c>
      <c r="Q197" s="99">
        <v>140</v>
      </c>
    </row>
    <row r="198" spans="1:17" ht="25.75" x14ac:dyDescent="0.4">
      <c r="A198" s="99" t="s">
        <v>703</v>
      </c>
      <c r="B198" s="141"/>
      <c r="C198" s="100" t="s">
        <v>598</v>
      </c>
      <c r="D198" s="100" t="s">
        <v>601</v>
      </c>
      <c r="E198" s="100" t="s">
        <v>23</v>
      </c>
      <c r="F198" s="100" t="s">
        <v>598</v>
      </c>
      <c r="G198" s="100" t="s">
        <v>25</v>
      </c>
      <c r="H198" s="103">
        <v>41500</v>
      </c>
      <c r="I198" s="103">
        <v>41500</v>
      </c>
      <c r="J198" s="103">
        <v>41500</v>
      </c>
      <c r="K198" s="103">
        <v>0</v>
      </c>
      <c r="L198" s="103">
        <v>22630</v>
      </c>
      <c r="M198" s="103">
        <v>15000</v>
      </c>
      <c r="N198" s="100" t="s">
        <v>602</v>
      </c>
      <c r="O198" s="104">
        <v>45659</v>
      </c>
      <c r="P198" s="104" t="s">
        <v>99</v>
      </c>
      <c r="Q198" s="99">
        <v>120</v>
      </c>
    </row>
    <row r="199" spans="1:17" ht="64.3" x14ac:dyDescent="0.4">
      <c r="A199" s="99" t="s">
        <v>704</v>
      </c>
      <c r="B199" s="141"/>
      <c r="C199" s="100" t="s">
        <v>577</v>
      </c>
      <c r="D199" s="100" t="s">
        <v>118</v>
      </c>
      <c r="E199" s="100" t="s">
        <v>23</v>
      </c>
      <c r="F199" s="100" t="s">
        <v>578</v>
      </c>
      <c r="G199" s="100" t="s">
        <v>25</v>
      </c>
      <c r="H199" s="103">
        <v>32500</v>
      </c>
      <c r="I199" s="103">
        <v>32500</v>
      </c>
      <c r="J199" s="103">
        <v>32500</v>
      </c>
      <c r="K199" s="103">
        <v>0</v>
      </c>
      <c r="L199" s="103">
        <v>9000</v>
      </c>
      <c r="M199" s="103">
        <v>2500</v>
      </c>
      <c r="N199" s="100" t="s">
        <v>579</v>
      </c>
      <c r="O199" s="104">
        <v>45659</v>
      </c>
      <c r="P199" s="104" t="s">
        <v>99</v>
      </c>
      <c r="Q199" s="99">
        <v>500</v>
      </c>
    </row>
    <row r="200" spans="1:17" ht="102.9" x14ac:dyDescent="0.4">
      <c r="A200" s="99" t="s">
        <v>705</v>
      </c>
      <c r="B200" s="141"/>
      <c r="C200" s="99" t="s">
        <v>1334</v>
      </c>
      <c r="D200" s="100" t="s">
        <v>118</v>
      </c>
      <c r="E200" s="100" t="s">
        <v>23</v>
      </c>
      <c r="F200" s="100" t="s">
        <v>119</v>
      </c>
      <c r="G200" s="100" t="s">
        <v>25</v>
      </c>
      <c r="H200" s="103">
        <v>55000</v>
      </c>
      <c r="I200" s="103">
        <v>55000</v>
      </c>
      <c r="J200" s="103">
        <v>55000</v>
      </c>
      <c r="K200" s="103">
        <v>0</v>
      </c>
      <c r="L200" s="103">
        <v>10500</v>
      </c>
      <c r="M200" s="103">
        <v>3500</v>
      </c>
      <c r="N200" s="100" t="s">
        <v>120</v>
      </c>
      <c r="O200" s="104">
        <v>45659</v>
      </c>
      <c r="P200" s="104" t="s">
        <v>99</v>
      </c>
      <c r="Q200" s="99">
        <v>45</v>
      </c>
    </row>
    <row r="201" spans="1:17" x14ac:dyDescent="0.4">
      <c r="A201" s="96"/>
      <c r="B201" s="109" t="s">
        <v>1251</v>
      </c>
      <c r="C201" s="96"/>
      <c r="D201" s="96"/>
      <c r="E201" s="96"/>
      <c r="F201" s="96"/>
      <c r="G201" s="96"/>
      <c r="H201" s="110">
        <f>SUM(H190:H200)</f>
        <v>712769</v>
      </c>
      <c r="I201" s="110">
        <f>I200+I199+I198+I197+I196+I195+I194++I193+I192+I191+I190</f>
        <v>690500</v>
      </c>
      <c r="J201" s="110">
        <f>J200+J199+J198+J197+J196+J195+J194+J193+J192+J191+J190</f>
        <v>690500</v>
      </c>
      <c r="K201" s="110">
        <f>SUM(K190:K200)</f>
        <v>0</v>
      </c>
      <c r="L201" s="110">
        <f>SUM(L190:L200)</f>
        <v>182766.65</v>
      </c>
      <c r="M201" s="110">
        <f>SUM(M190:M200)</f>
        <v>109801.35</v>
      </c>
      <c r="N201" s="96"/>
      <c r="O201" s="96"/>
      <c r="P201" s="96"/>
      <c r="Q201" s="96"/>
    </row>
    <row r="202" spans="1:17" x14ac:dyDescent="0.4">
      <c r="A202" s="97"/>
      <c r="B202" s="97"/>
      <c r="C202" s="97"/>
      <c r="D202" s="97"/>
      <c r="E202" s="97"/>
      <c r="F202" s="97"/>
      <c r="G202" s="97"/>
      <c r="H202" s="97"/>
      <c r="I202" s="97"/>
      <c r="J202" s="97"/>
      <c r="K202" s="113"/>
      <c r="L202" s="97"/>
      <c r="M202" s="97"/>
      <c r="N202" s="97"/>
      <c r="O202" s="97"/>
      <c r="P202" s="97"/>
      <c r="Q202" s="97"/>
    </row>
    <row r="203" spans="1:17" x14ac:dyDescent="0.4">
      <c r="A203" s="97"/>
      <c r="C203" s="97"/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  <c r="O203" s="97"/>
      <c r="P203" s="97"/>
      <c r="Q203" s="97"/>
    </row>
    <row r="204" spans="1:17" ht="66.75" customHeight="1" x14ac:dyDescent="0.4">
      <c r="A204" s="97"/>
      <c r="B204" s="114" t="s">
        <v>1340</v>
      </c>
      <c r="C204" s="97"/>
      <c r="D204" s="97"/>
      <c r="E204" s="97"/>
      <c r="F204" s="97"/>
      <c r="G204" s="97"/>
      <c r="H204" s="110">
        <f>SUM(H139,H136,H40,H183,H187,H201)</f>
        <v>15589923.309999999</v>
      </c>
      <c r="I204" s="110">
        <f>I201+I187+I183+I139+I136+I40</f>
        <v>11482152.58</v>
      </c>
      <c r="J204" s="110">
        <f>J201+J187+J183+J139+J136+J40</f>
        <v>11296049.74</v>
      </c>
      <c r="K204" s="110">
        <f>K201+K187+K183+K139+K136+K40</f>
        <v>50757.87</v>
      </c>
      <c r="L204" s="110">
        <f>L201+L187+L183+L139+L136+L40</f>
        <v>3588250.5960000008</v>
      </c>
      <c r="M204" s="110">
        <f>M201+M187+M183+M139+M136+M40</f>
        <v>301172.84999999998</v>
      </c>
      <c r="N204" s="97"/>
      <c r="O204" s="97"/>
      <c r="P204" s="97"/>
      <c r="Q204" s="97"/>
    </row>
    <row r="205" spans="1:17" x14ac:dyDescent="0.4">
      <c r="A205" s="97"/>
      <c r="B205" s="97"/>
      <c r="C205" s="97"/>
      <c r="D205" s="97"/>
      <c r="E205" s="97"/>
      <c r="F205" s="97"/>
      <c r="G205" s="97"/>
      <c r="H205" s="97"/>
      <c r="I205" s="97"/>
      <c r="J205" s="97"/>
      <c r="K205" s="97"/>
      <c r="L205" s="97"/>
      <c r="M205" s="97"/>
      <c r="N205" s="97"/>
      <c r="O205" s="97"/>
      <c r="P205" s="97"/>
      <c r="Q205" s="97"/>
    </row>
    <row r="206" spans="1:17" hidden="1" x14ac:dyDescent="0.4">
      <c r="A206" s="98"/>
      <c r="B206" s="98"/>
      <c r="C206" s="98"/>
      <c r="D206" s="98"/>
      <c r="E206" s="98"/>
      <c r="F206" s="98"/>
      <c r="G206" s="98"/>
      <c r="H206" s="98"/>
      <c r="I206" s="98"/>
      <c r="J206" s="98"/>
      <c r="K206" s="98"/>
      <c r="L206" s="98"/>
      <c r="M206" s="98"/>
      <c r="N206" s="98"/>
      <c r="O206" s="98"/>
      <c r="P206" s="98"/>
      <c r="Q206" s="98"/>
    </row>
    <row r="207" spans="1:17" x14ac:dyDescent="0.4">
      <c r="A207" s="149" t="s">
        <v>695</v>
      </c>
      <c r="B207" s="145" t="str">
        <f>'[1]Załącznik 1'!$U$35</f>
        <v>Reguluje Uchwała Rady Miejskiej Leszna w sprawie określenia kwoty jednostkowej będącej podstawą ustalenia kwoty dotacji na działalność Centrum Integracji Społecznej w Lesznie</v>
      </c>
      <c r="C207" s="145" t="str">
        <f>'[1]Załącznik 1'!$C$35</f>
        <v>Działania na rzecz integracji i reintegracji zawodowej i społecznej osób wykluczonych społecznie</v>
      </c>
      <c r="D207" s="145" t="s">
        <v>1353</v>
      </c>
      <c r="E207" s="145" t="s">
        <v>1308</v>
      </c>
      <c r="F207" s="145" t="s">
        <v>1309</v>
      </c>
      <c r="G207" s="145"/>
      <c r="H207" s="143">
        <v>217800</v>
      </c>
      <c r="I207" s="143">
        <v>217800</v>
      </c>
      <c r="J207" s="143">
        <v>217800</v>
      </c>
      <c r="K207" s="143">
        <v>0</v>
      </c>
      <c r="L207" s="143">
        <v>0</v>
      </c>
      <c r="M207" s="143">
        <v>0</v>
      </c>
      <c r="N207" s="145" t="s">
        <v>1310</v>
      </c>
      <c r="O207" s="150">
        <v>45659</v>
      </c>
      <c r="P207" s="145" t="s">
        <v>28</v>
      </c>
      <c r="Q207" s="145">
        <v>30</v>
      </c>
    </row>
    <row r="208" spans="1:17" ht="148.5" customHeight="1" x14ac:dyDescent="0.4">
      <c r="A208" s="149"/>
      <c r="B208" s="146"/>
      <c r="C208" s="146"/>
      <c r="D208" s="146"/>
      <c r="E208" s="146"/>
      <c r="F208" s="146"/>
      <c r="G208" s="146"/>
      <c r="H208" s="144"/>
      <c r="I208" s="144"/>
      <c r="J208" s="144"/>
      <c r="K208" s="144"/>
      <c r="L208" s="144"/>
      <c r="M208" s="144"/>
      <c r="N208" s="146"/>
      <c r="O208" s="151"/>
      <c r="P208" s="146"/>
      <c r="Q208" s="146"/>
    </row>
    <row r="209" spans="1:17" x14ac:dyDescent="0.4">
      <c r="A209" s="96"/>
      <c r="B209" s="109" t="s">
        <v>1251</v>
      </c>
      <c r="C209" s="96"/>
      <c r="D209" s="96"/>
      <c r="E209" s="96"/>
      <c r="F209" s="96"/>
      <c r="G209" s="96"/>
      <c r="H209" s="110">
        <f t="shared" ref="H209:M209" si="6">SUM(H207)</f>
        <v>217800</v>
      </c>
      <c r="I209" s="110">
        <f t="shared" si="6"/>
        <v>217800</v>
      </c>
      <c r="J209" s="110">
        <f t="shared" si="6"/>
        <v>217800</v>
      </c>
      <c r="K209" s="110">
        <f t="shared" si="6"/>
        <v>0</v>
      </c>
      <c r="L209" s="110">
        <f t="shared" si="6"/>
        <v>0</v>
      </c>
      <c r="M209" s="110">
        <f t="shared" si="6"/>
        <v>0</v>
      </c>
      <c r="N209" s="96"/>
      <c r="O209" s="96"/>
      <c r="P209" s="96"/>
      <c r="Q209" s="96"/>
    </row>
    <row r="214" spans="1:17" ht="165.9" x14ac:dyDescent="0.4">
      <c r="B214" s="115" t="s">
        <v>1341</v>
      </c>
      <c r="H214" s="120">
        <f t="shared" ref="H214:M214" si="7">H209+H204</f>
        <v>15807723.309999999</v>
      </c>
      <c r="I214" s="120">
        <f t="shared" si="7"/>
        <v>11699952.58</v>
      </c>
      <c r="J214" s="120">
        <f t="shared" si="7"/>
        <v>11513849.74</v>
      </c>
      <c r="K214" s="120">
        <f t="shared" si="7"/>
        <v>50757.87</v>
      </c>
      <c r="L214" s="120">
        <f t="shared" si="7"/>
        <v>3588250.5960000008</v>
      </c>
      <c r="M214" s="120">
        <f t="shared" si="7"/>
        <v>301172.84999999998</v>
      </c>
    </row>
  </sheetData>
  <sheetProtection algorithmName="SHA-512" hashValue="a8NPgDehKwcr1/zaH7p8o61hgLeMCeCUzq9qnhC2LzBmLCqws3o+VFQHKKy14miOiqRV1wXbIN4C6JCgwWBVow==" saltValue="2zaxOLOeAvZmo2f732nkqg==" spinCount="100000" sheet="1" objects="1" scenarios="1"/>
  <mergeCells count="42">
    <mergeCell ref="P207:P208"/>
    <mergeCell ref="Q207:Q208"/>
    <mergeCell ref="A141:Q141"/>
    <mergeCell ref="A185:Q185"/>
    <mergeCell ref="A189:Q189"/>
    <mergeCell ref="B142:B182"/>
    <mergeCell ref="B190:B200"/>
    <mergeCell ref="A207:A208"/>
    <mergeCell ref="K207:K208"/>
    <mergeCell ref="L207:L208"/>
    <mergeCell ref="M207:M208"/>
    <mergeCell ref="N207:N208"/>
    <mergeCell ref="O207:O208"/>
    <mergeCell ref="F207:F208"/>
    <mergeCell ref="G207:G208"/>
    <mergeCell ref="H207:H208"/>
    <mergeCell ref="I207:I208"/>
    <mergeCell ref="J207:J208"/>
    <mergeCell ref="B207:B208"/>
    <mergeCell ref="C207:C208"/>
    <mergeCell ref="D207:D208"/>
    <mergeCell ref="E207:E208"/>
    <mergeCell ref="C176:C179"/>
    <mergeCell ref="C147:C149"/>
    <mergeCell ref="C150:C151"/>
    <mergeCell ref="C153:C154"/>
    <mergeCell ref="C155:C160"/>
    <mergeCell ref="C162:C172"/>
    <mergeCell ref="A2:Q2"/>
    <mergeCell ref="A10:Q10"/>
    <mergeCell ref="B11:B39"/>
    <mergeCell ref="C11:C28"/>
    <mergeCell ref="C29:C34"/>
    <mergeCell ref="C35:C39"/>
    <mergeCell ref="A137:Q137"/>
    <mergeCell ref="A4:Q4"/>
    <mergeCell ref="A41:Q41"/>
    <mergeCell ref="C42:C75"/>
    <mergeCell ref="C76:C99"/>
    <mergeCell ref="C100:C117"/>
    <mergeCell ref="C118:C133"/>
    <mergeCell ref="B42:B135"/>
  </mergeCells>
  <hyperlinks>
    <hyperlink ref="D181" r:id="rId1" display="https://leszno.engo.org.pl/admin/oferty/2946/sprawozdania" xr:uid="{00000000-0004-0000-0000-000000000000}"/>
  </hyperlinks>
  <pageMargins left="0.75" right="0.75" top="1" bottom="1" header="0.5" footer="0.5"/>
  <pageSetup paperSize="9" scale="44" fitToHeight="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9"/>
  <sheetViews>
    <sheetView zoomScaleNormal="100" workbookViewId="0">
      <pane ySplit="7" topLeftCell="A17" activePane="bottomLeft" state="frozen"/>
      <selection pane="bottomLeft" activeCell="F20" sqref="F20"/>
    </sheetView>
  </sheetViews>
  <sheetFormatPr defaultRowHeight="14.6" x14ac:dyDescent="0.4"/>
  <cols>
    <col min="1" max="1" width="5" customWidth="1"/>
    <col min="2" max="2" width="22" customWidth="1"/>
    <col min="3" max="3" width="30" customWidth="1"/>
    <col min="4" max="4" width="28" customWidth="1"/>
    <col min="5" max="5" width="14" customWidth="1"/>
    <col min="6" max="6" width="30" customWidth="1"/>
    <col min="7" max="7" width="12" customWidth="1"/>
    <col min="8" max="8" width="14" customWidth="1"/>
    <col min="9" max="9" width="30" customWidth="1"/>
    <col min="10" max="10" width="16" customWidth="1"/>
  </cols>
  <sheetData>
    <row r="1" spans="1:10" x14ac:dyDescent="0.4">
      <c r="C1" s="152"/>
      <c r="D1" s="152"/>
    </row>
    <row r="2" spans="1:10" x14ac:dyDescent="0.4">
      <c r="A2" s="137" t="s">
        <v>620</v>
      </c>
      <c r="B2" s="134"/>
      <c r="C2" s="134"/>
      <c r="D2" s="134"/>
      <c r="E2" s="134"/>
      <c r="F2" s="134"/>
      <c r="G2" s="134"/>
      <c r="H2" s="134"/>
      <c r="I2" s="134"/>
      <c r="J2" s="134"/>
    </row>
    <row r="4" spans="1:10" ht="30" customHeight="1" x14ac:dyDescent="0.4">
      <c r="A4" s="133" t="s">
        <v>621</v>
      </c>
      <c r="B4" s="134"/>
      <c r="C4" s="134"/>
      <c r="D4" s="134"/>
      <c r="E4" s="134"/>
      <c r="F4" s="134"/>
      <c r="G4" s="134"/>
      <c r="H4" s="134"/>
      <c r="I4" s="134"/>
      <c r="J4" s="134"/>
    </row>
    <row r="7" spans="1:10" ht="50.15" customHeight="1" x14ac:dyDescent="0.4">
      <c r="A7" s="1" t="s">
        <v>4</v>
      </c>
      <c r="B7" s="1" t="s">
        <v>5</v>
      </c>
      <c r="C7" s="1" t="s">
        <v>622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623</v>
      </c>
      <c r="J7" s="1" t="s">
        <v>624</v>
      </c>
    </row>
    <row r="8" spans="1:10" ht="51.45" x14ac:dyDescent="0.4">
      <c r="A8" s="2">
        <v>1</v>
      </c>
      <c r="B8" s="153" t="s">
        <v>123</v>
      </c>
      <c r="C8" s="11" t="s">
        <v>202</v>
      </c>
      <c r="D8" s="2" t="s">
        <v>625</v>
      </c>
      <c r="E8" s="2" t="s">
        <v>126</v>
      </c>
      <c r="F8" s="2" t="s">
        <v>626</v>
      </c>
      <c r="G8" s="2" t="s">
        <v>25</v>
      </c>
      <c r="H8" s="3">
        <v>6600</v>
      </c>
      <c r="I8" s="2" t="s">
        <v>630</v>
      </c>
      <c r="J8" s="2"/>
    </row>
    <row r="9" spans="1:10" ht="51.45" x14ac:dyDescent="0.4">
      <c r="A9" s="2">
        <v>2</v>
      </c>
      <c r="B9" s="154"/>
      <c r="C9" s="2" t="s">
        <v>202</v>
      </c>
      <c r="D9" s="2" t="s">
        <v>108</v>
      </c>
      <c r="E9" s="2" t="s">
        <v>126</v>
      </c>
      <c r="F9" s="2" t="s">
        <v>627</v>
      </c>
      <c r="G9" s="2" t="s">
        <v>25</v>
      </c>
      <c r="H9" s="3">
        <v>650</v>
      </c>
      <c r="I9" s="2" t="s">
        <v>630</v>
      </c>
      <c r="J9" s="2"/>
    </row>
    <row r="10" spans="1:10" ht="38.6" x14ac:dyDescent="0.4">
      <c r="A10" s="2">
        <v>3</v>
      </c>
      <c r="B10" s="155"/>
      <c r="C10" s="11" t="s">
        <v>362</v>
      </c>
      <c r="D10" s="2" t="s">
        <v>628</v>
      </c>
      <c r="E10" s="2" t="s">
        <v>23</v>
      </c>
      <c r="F10" s="2" t="s">
        <v>629</v>
      </c>
      <c r="G10" s="2" t="s">
        <v>25</v>
      </c>
      <c r="H10" s="3">
        <v>26500</v>
      </c>
      <c r="I10" s="2" t="s">
        <v>630</v>
      </c>
      <c r="J10" s="2"/>
    </row>
    <row r="11" spans="1:10" ht="51.45" x14ac:dyDescent="0.4">
      <c r="A11" s="2">
        <v>4</v>
      </c>
      <c r="B11" s="158" t="s">
        <v>784</v>
      </c>
      <c r="C11" s="2" t="s">
        <v>50</v>
      </c>
      <c r="D11" s="2" t="s">
        <v>55</v>
      </c>
      <c r="E11" s="2" t="s">
        <v>23</v>
      </c>
      <c r="F11" s="2" t="s">
        <v>631</v>
      </c>
      <c r="G11" s="2" t="s">
        <v>25</v>
      </c>
      <c r="H11" s="3">
        <v>27000</v>
      </c>
      <c r="I11" s="2" t="s">
        <v>632</v>
      </c>
      <c r="J11" s="2"/>
    </row>
    <row r="12" spans="1:10" ht="25.75" x14ac:dyDescent="0.4">
      <c r="A12" s="2">
        <v>5</v>
      </c>
      <c r="B12" s="154"/>
      <c r="C12" s="156" t="s">
        <v>593</v>
      </c>
      <c r="D12" s="2" t="s">
        <v>611</v>
      </c>
      <c r="E12" s="2" t="s">
        <v>23</v>
      </c>
      <c r="F12" s="2" t="s">
        <v>633</v>
      </c>
      <c r="G12" s="2" t="s">
        <v>25</v>
      </c>
      <c r="H12" s="3">
        <v>10000</v>
      </c>
      <c r="I12" s="2" t="s">
        <v>630</v>
      </c>
      <c r="J12" s="2"/>
    </row>
    <row r="13" spans="1:10" ht="25.75" x14ac:dyDescent="0.4">
      <c r="A13" s="2">
        <v>6</v>
      </c>
      <c r="B13" s="154"/>
      <c r="C13" s="157"/>
      <c r="D13" s="6" t="s">
        <v>788</v>
      </c>
      <c r="E13" s="7" t="s">
        <v>105</v>
      </c>
      <c r="F13" s="8" t="s">
        <v>789</v>
      </c>
      <c r="G13" s="9" t="s">
        <v>25</v>
      </c>
      <c r="H13" s="10">
        <v>10000</v>
      </c>
      <c r="I13" s="7" t="s">
        <v>630</v>
      </c>
      <c r="J13" s="2"/>
    </row>
    <row r="14" spans="1:10" ht="38.6" x14ac:dyDescent="0.4">
      <c r="A14" s="2">
        <v>7</v>
      </c>
      <c r="B14" s="154"/>
      <c r="C14" s="2" t="s">
        <v>640</v>
      </c>
      <c r="D14" s="2" t="s">
        <v>615</v>
      </c>
      <c r="E14" s="2" t="s">
        <v>23</v>
      </c>
      <c r="F14" s="2" t="s">
        <v>616</v>
      </c>
      <c r="G14" s="2" t="s">
        <v>25</v>
      </c>
      <c r="H14" s="3">
        <v>20000</v>
      </c>
      <c r="I14" s="2" t="s">
        <v>630</v>
      </c>
      <c r="J14" s="2"/>
    </row>
    <row r="15" spans="1:10" ht="90" x14ac:dyDescent="0.4">
      <c r="A15" s="2">
        <v>8</v>
      </c>
      <c r="B15" s="154"/>
      <c r="C15" s="2" t="s">
        <v>634</v>
      </c>
      <c r="D15" s="2" t="s">
        <v>635</v>
      </c>
      <c r="E15" s="2" t="s">
        <v>133</v>
      </c>
      <c r="F15" s="2" t="s">
        <v>636</v>
      </c>
      <c r="G15" s="2" t="s">
        <v>33</v>
      </c>
      <c r="H15" s="3">
        <v>71050.559999999998</v>
      </c>
      <c r="I15" s="2" t="s">
        <v>637</v>
      </c>
      <c r="J15" s="2"/>
    </row>
    <row r="16" spans="1:10" ht="90" x14ac:dyDescent="0.4">
      <c r="A16" s="2">
        <v>9</v>
      </c>
      <c r="B16" s="154"/>
      <c r="C16" s="2" t="s">
        <v>634</v>
      </c>
      <c r="D16" s="2" t="s">
        <v>638</v>
      </c>
      <c r="E16" s="2" t="s">
        <v>133</v>
      </c>
      <c r="F16" s="2" t="s">
        <v>636</v>
      </c>
      <c r="G16" s="2" t="s">
        <v>33</v>
      </c>
      <c r="H16" s="3">
        <v>71050.559999999998</v>
      </c>
      <c r="I16" s="2" t="s">
        <v>637</v>
      </c>
      <c r="J16" s="2"/>
    </row>
    <row r="17" spans="1:10" ht="90" x14ac:dyDescent="0.4">
      <c r="A17" s="2">
        <v>10</v>
      </c>
      <c r="B17" s="154"/>
      <c r="C17" s="13" t="s">
        <v>634</v>
      </c>
      <c r="D17" s="13" t="s">
        <v>639</v>
      </c>
      <c r="E17" s="13" t="s">
        <v>133</v>
      </c>
      <c r="F17" s="13" t="s">
        <v>636</v>
      </c>
      <c r="G17" s="13" t="s">
        <v>33</v>
      </c>
      <c r="H17" s="14">
        <v>71050.559999999998</v>
      </c>
      <c r="I17" s="13" t="s">
        <v>637</v>
      </c>
      <c r="J17" s="13"/>
    </row>
    <row r="18" spans="1:10" x14ac:dyDescent="0.4">
      <c r="A18" s="15"/>
      <c r="B18" s="16"/>
      <c r="C18" s="16"/>
      <c r="D18" s="16"/>
      <c r="E18" s="16"/>
      <c r="F18" s="16"/>
      <c r="G18" s="16"/>
      <c r="H18" s="17"/>
      <c r="I18" s="16"/>
      <c r="J18" s="16"/>
    </row>
    <row r="19" spans="1:10" x14ac:dyDescent="0.4">
      <c r="C19" s="87" t="s">
        <v>619</v>
      </c>
      <c r="H19" s="129">
        <f>SUM(H8:H18)</f>
        <v>313901.68</v>
      </c>
    </row>
  </sheetData>
  <sheetProtection algorithmName="SHA-512" hashValue="hzlnMMHf1YvQ090ddSzkh/Mq3ayvcbS2Ze1/pW1mOO6cf45bXAVcQhryWBdaOphjSjOVu+Dz0Wcif8aFR2B08A==" saltValue="kwn0/8JldQzO/bSmbTkzNQ==" spinCount="100000" sheet="1" objects="1" scenarios="1"/>
  <mergeCells count="6">
    <mergeCell ref="C1:D1"/>
    <mergeCell ref="B8:B10"/>
    <mergeCell ref="A4:J4"/>
    <mergeCell ref="A2:J2"/>
    <mergeCell ref="C12:C13"/>
    <mergeCell ref="B11:B17"/>
  </mergeCells>
  <pageMargins left="0.75" right="0.75" top="1" bottom="1" header="0.5" footer="0.5"/>
  <pageSetup paperSize="9" scale="64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L14"/>
  <sheetViews>
    <sheetView workbookViewId="0">
      <pane ySplit="7" topLeftCell="A8" activePane="bottomLeft" state="frozen"/>
      <selection pane="bottomLeft" activeCell="K13" sqref="K13"/>
    </sheetView>
  </sheetViews>
  <sheetFormatPr defaultRowHeight="14.6" x14ac:dyDescent="0.4"/>
  <cols>
    <col min="1" max="1" width="5" customWidth="1"/>
    <col min="2" max="2" width="22" customWidth="1"/>
    <col min="3" max="3" width="30" customWidth="1"/>
    <col min="4" max="4" width="28" customWidth="1"/>
    <col min="5" max="5" width="14" customWidth="1"/>
    <col min="6" max="6" width="30" customWidth="1"/>
    <col min="7" max="9" width="14" customWidth="1"/>
    <col min="10" max="10" width="12" customWidth="1"/>
    <col min="11" max="12" width="14" customWidth="1"/>
  </cols>
  <sheetData>
    <row r="2" spans="1:12" x14ac:dyDescent="0.4">
      <c r="A2" s="137" t="s">
        <v>641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</row>
    <row r="4" spans="1:12" ht="30" customHeight="1" x14ac:dyDescent="0.4">
      <c r="A4" s="133" t="s">
        <v>642</v>
      </c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</row>
    <row r="7" spans="1:12" ht="50.15" customHeight="1" x14ac:dyDescent="0.4">
      <c r="A7" s="1" t="s">
        <v>4</v>
      </c>
      <c r="B7" s="1" t="s">
        <v>5</v>
      </c>
      <c r="C7" s="1" t="s">
        <v>643</v>
      </c>
      <c r="D7" s="1" t="s">
        <v>7</v>
      </c>
      <c r="E7" s="1" t="s">
        <v>8</v>
      </c>
      <c r="F7" s="1" t="s">
        <v>9</v>
      </c>
      <c r="G7" s="1" t="s">
        <v>11</v>
      </c>
      <c r="H7" s="1" t="s">
        <v>12</v>
      </c>
      <c r="I7" s="1" t="s">
        <v>13</v>
      </c>
      <c r="J7" s="1" t="s">
        <v>14</v>
      </c>
      <c r="K7" s="1" t="s">
        <v>644</v>
      </c>
      <c r="L7" s="1" t="s">
        <v>645</v>
      </c>
    </row>
    <row r="8" spans="1:12" ht="25.75" x14ac:dyDescent="0.4">
      <c r="A8" s="2">
        <v>1</v>
      </c>
      <c r="B8" s="2" t="s">
        <v>123</v>
      </c>
      <c r="C8" s="2" t="s">
        <v>646</v>
      </c>
      <c r="D8" s="2" t="s">
        <v>647</v>
      </c>
      <c r="E8" s="2" t="s">
        <v>126</v>
      </c>
      <c r="F8" s="2" t="s">
        <v>648</v>
      </c>
      <c r="G8" s="3">
        <v>2000</v>
      </c>
      <c r="H8" s="3">
        <v>2000</v>
      </c>
      <c r="I8" s="3">
        <v>2000</v>
      </c>
      <c r="J8" s="3">
        <v>0</v>
      </c>
      <c r="K8" s="3">
        <v>1500</v>
      </c>
      <c r="L8" s="3">
        <v>0</v>
      </c>
    </row>
    <row r="9" spans="1:12" ht="25.75" x14ac:dyDescent="0.4">
      <c r="A9" s="2">
        <v>2</v>
      </c>
      <c r="B9" s="2" t="s">
        <v>123</v>
      </c>
      <c r="C9" s="2" t="s">
        <v>646</v>
      </c>
      <c r="D9" s="2" t="s">
        <v>160</v>
      </c>
      <c r="E9" s="2" t="s">
        <v>133</v>
      </c>
      <c r="F9" s="2" t="s">
        <v>649</v>
      </c>
      <c r="G9" s="3">
        <v>7000</v>
      </c>
      <c r="H9" s="3">
        <v>7000</v>
      </c>
      <c r="I9" s="3">
        <v>7000</v>
      </c>
      <c r="J9" s="3">
        <v>0</v>
      </c>
      <c r="K9" s="3">
        <v>2000</v>
      </c>
      <c r="L9" s="3">
        <v>0</v>
      </c>
    </row>
    <row r="10" spans="1:12" ht="25.75" x14ac:dyDescent="0.4">
      <c r="A10" s="2">
        <v>3</v>
      </c>
      <c r="B10" s="2" t="s">
        <v>248</v>
      </c>
      <c r="C10" s="2" t="s">
        <v>650</v>
      </c>
      <c r="D10" s="2" t="s">
        <v>651</v>
      </c>
      <c r="E10" s="2" t="s">
        <v>23</v>
      </c>
      <c r="F10" s="2" t="s">
        <v>652</v>
      </c>
      <c r="G10" s="3">
        <v>3000</v>
      </c>
      <c r="H10" s="3">
        <v>3000</v>
      </c>
      <c r="I10" s="3">
        <v>3000</v>
      </c>
      <c r="J10" s="3">
        <v>0</v>
      </c>
      <c r="K10" s="3">
        <v>1500</v>
      </c>
      <c r="L10" s="3">
        <v>0</v>
      </c>
    </row>
    <row r="11" spans="1:12" ht="25.75" x14ac:dyDescent="0.4">
      <c r="A11" s="2">
        <v>4</v>
      </c>
      <c r="B11" s="2" t="s">
        <v>248</v>
      </c>
      <c r="C11" s="2" t="s">
        <v>650</v>
      </c>
      <c r="D11" s="2" t="s">
        <v>507</v>
      </c>
      <c r="E11" s="2" t="s">
        <v>23</v>
      </c>
      <c r="F11" s="2" t="s">
        <v>653</v>
      </c>
      <c r="G11" s="3">
        <v>8000</v>
      </c>
      <c r="H11" s="3">
        <v>8000</v>
      </c>
      <c r="I11" s="3">
        <v>8000</v>
      </c>
      <c r="J11" s="3">
        <v>0</v>
      </c>
      <c r="K11" s="3">
        <v>4489.8900000000003</v>
      </c>
      <c r="L11" s="3">
        <v>0</v>
      </c>
    </row>
    <row r="12" spans="1:12" ht="25.75" x14ac:dyDescent="0.4">
      <c r="A12" s="2">
        <v>5</v>
      </c>
      <c r="B12" s="2" t="s">
        <v>248</v>
      </c>
      <c r="C12" s="2" t="s">
        <v>650</v>
      </c>
      <c r="D12" s="2" t="s">
        <v>654</v>
      </c>
      <c r="E12" s="2" t="s">
        <v>23</v>
      </c>
      <c r="F12" s="2" t="s">
        <v>655</v>
      </c>
      <c r="G12" s="3">
        <v>3000</v>
      </c>
      <c r="H12" s="3">
        <v>3000</v>
      </c>
      <c r="I12" s="3">
        <v>3000</v>
      </c>
      <c r="J12" s="3">
        <v>0</v>
      </c>
      <c r="K12" s="3">
        <v>1910.4</v>
      </c>
      <c r="L12" s="3">
        <v>0</v>
      </c>
    </row>
    <row r="13" spans="1:12" ht="25.75" x14ac:dyDescent="0.4">
      <c r="A13" s="2">
        <v>6</v>
      </c>
      <c r="B13" s="2" t="s">
        <v>248</v>
      </c>
      <c r="C13" s="2" t="s">
        <v>650</v>
      </c>
      <c r="D13" s="2" t="s">
        <v>656</v>
      </c>
      <c r="E13" s="2" t="s">
        <v>23</v>
      </c>
      <c r="F13" s="2" t="s">
        <v>657</v>
      </c>
      <c r="G13" s="3">
        <v>3000</v>
      </c>
      <c r="H13" s="3">
        <v>3000</v>
      </c>
      <c r="I13" s="3">
        <v>3000</v>
      </c>
      <c r="J13" s="3">
        <v>0</v>
      </c>
      <c r="K13" s="3">
        <v>1774.44</v>
      </c>
      <c r="L13" s="3">
        <v>0</v>
      </c>
    </row>
    <row r="14" spans="1:12" x14ac:dyDescent="0.4">
      <c r="B14" s="89" t="s">
        <v>619</v>
      </c>
      <c r="G14" s="88">
        <v>26000</v>
      </c>
      <c r="H14" s="88">
        <v>26000</v>
      </c>
      <c r="I14" s="88">
        <v>26000</v>
      </c>
      <c r="K14" s="86">
        <f>SUM(K8:K13)</f>
        <v>13174.73</v>
      </c>
    </row>
  </sheetData>
  <sheetProtection algorithmName="SHA-512" hashValue="W9lkW481UB4ccZD+1jdAEIYSytm+GS7ZZSqm2kgq83aVfgTFJcjX6Gm1tW/jPj0knsmLywxu50m+5aHNHUQr+Q==" saltValue="3Agl9j8KbTMVRwzOkf5BJQ==" spinCount="100000" sheet="1" objects="1" scenarios="1"/>
  <mergeCells count="2">
    <mergeCell ref="A2:L2"/>
    <mergeCell ref="A4:L4"/>
  </mergeCells>
  <pageMargins left="0.75" right="0.75" top="1" bottom="1" header="0.5" footer="0.5"/>
  <pageSetup paperSize="9" scale="61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H8"/>
  <sheetViews>
    <sheetView workbookViewId="0">
      <pane ySplit="7" topLeftCell="A8" activePane="bottomLeft" state="frozen"/>
      <selection pane="bottomLeft"/>
    </sheetView>
  </sheetViews>
  <sheetFormatPr defaultRowHeight="14.6" x14ac:dyDescent="0.4"/>
  <cols>
    <col min="1" max="1" width="5" customWidth="1"/>
    <col min="2" max="2" width="22" customWidth="1"/>
    <col min="3" max="4" width="28" customWidth="1"/>
    <col min="5" max="5" width="14" customWidth="1"/>
    <col min="6" max="6" width="28" customWidth="1"/>
    <col min="7" max="7" width="14" customWidth="1"/>
    <col min="8" max="8" width="30" customWidth="1"/>
  </cols>
  <sheetData>
    <row r="2" spans="1:8" x14ac:dyDescent="0.4">
      <c r="A2" s="137" t="s">
        <v>658</v>
      </c>
      <c r="B2" s="134"/>
      <c r="C2" s="134"/>
      <c r="D2" s="134"/>
      <c r="E2" s="134"/>
      <c r="F2" s="134"/>
      <c r="G2" s="134"/>
      <c r="H2" s="134"/>
    </row>
    <row r="4" spans="1:8" ht="30" customHeight="1" x14ac:dyDescent="0.4">
      <c r="A4" s="133" t="s">
        <v>659</v>
      </c>
      <c r="B4" s="134"/>
      <c r="C4" s="134"/>
      <c r="D4" s="134"/>
      <c r="E4" s="134"/>
      <c r="F4" s="134"/>
      <c r="G4" s="134"/>
      <c r="H4" s="134"/>
    </row>
    <row r="7" spans="1:8" ht="50.15" customHeight="1" x14ac:dyDescent="0.4">
      <c r="A7" s="1" t="s">
        <v>4</v>
      </c>
      <c r="B7" s="1" t="s">
        <v>660</v>
      </c>
      <c r="C7" s="1" t="s">
        <v>661</v>
      </c>
      <c r="D7" s="1" t="s">
        <v>662</v>
      </c>
      <c r="E7" s="1" t="s">
        <v>8</v>
      </c>
      <c r="F7" s="1" t="s">
        <v>0</v>
      </c>
      <c r="G7" s="1" t="s">
        <v>663</v>
      </c>
      <c r="H7" s="1" t="s">
        <v>623</v>
      </c>
    </row>
    <row r="8" spans="1:8" ht="25.75" x14ac:dyDescent="0.4">
      <c r="A8" s="2">
        <v>1</v>
      </c>
      <c r="B8" s="2" t="s">
        <v>248</v>
      </c>
      <c r="C8" s="2" t="s">
        <v>664</v>
      </c>
      <c r="D8" s="2" t="s">
        <v>665</v>
      </c>
      <c r="E8" s="2" t="s">
        <v>666</v>
      </c>
      <c r="F8" s="2" t="s">
        <v>667</v>
      </c>
      <c r="G8" s="3">
        <v>5200</v>
      </c>
      <c r="H8" s="2" t="s">
        <v>630</v>
      </c>
    </row>
  </sheetData>
  <sheetProtection algorithmName="SHA-512" hashValue="fgznv7RTs2GWXfwQ5NiJk4bXdtk7I69skeascOuepQiUkYnKEUkIcQiXiiUzjnwlgmNMzf41hhRDuCT/tPo2zg==" saltValue="WRX6/wRyOqsQ0a1Ew19sxA==" spinCount="100000" sheet="1" objects="1" scenarios="1"/>
  <mergeCells count="2">
    <mergeCell ref="A4:H4"/>
    <mergeCell ref="A2:H2"/>
  </mergeCells>
  <pageMargins left="0.75" right="0.75" top="1" bottom="1" header="0.5" footer="0.5"/>
  <pageSetup paperSize="9" scale="76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J19"/>
  <sheetViews>
    <sheetView workbookViewId="0">
      <pane ySplit="7" topLeftCell="A11" activePane="bottomLeft" state="frozen"/>
      <selection pane="bottomLeft" activeCell="E11" sqref="E11"/>
    </sheetView>
  </sheetViews>
  <sheetFormatPr defaultRowHeight="14.6" x14ac:dyDescent="0.4"/>
  <cols>
    <col min="1" max="1" width="5" customWidth="1"/>
    <col min="2" max="2" width="22" customWidth="1"/>
    <col min="3" max="3" width="16" customWidth="1"/>
    <col min="4" max="4" width="40" customWidth="1"/>
    <col min="5" max="5" width="32" customWidth="1"/>
    <col min="6" max="8" width="14" customWidth="1"/>
    <col min="9" max="9" width="14" style="24" customWidth="1"/>
    <col min="10" max="10" width="12" style="26" customWidth="1"/>
  </cols>
  <sheetData>
    <row r="2" spans="1:10" x14ac:dyDescent="0.4">
      <c r="A2" s="137" t="s">
        <v>668</v>
      </c>
      <c r="B2" s="134"/>
      <c r="C2" s="134"/>
      <c r="D2" s="134"/>
      <c r="E2" s="134"/>
      <c r="F2" s="134"/>
      <c r="G2" s="134"/>
      <c r="H2" s="134"/>
      <c r="I2" s="134"/>
      <c r="J2" s="134"/>
    </row>
    <row r="4" spans="1:10" ht="30" customHeight="1" x14ac:dyDescent="0.4">
      <c r="A4" s="133" t="s">
        <v>669</v>
      </c>
      <c r="B4" s="134"/>
      <c r="C4" s="134"/>
      <c r="D4" s="134"/>
      <c r="E4" s="134"/>
      <c r="F4" s="134"/>
      <c r="G4" s="134"/>
      <c r="H4" s="134"/>
      <c r="I4" s="134"/>
      <c r="J4" s="134"/>
    </row>
    <row r="7" spans="1:10" ht="43.75" x14ac:dyDescent="0.4">
      <c r="A7" s="1" t="s">
        <v>4</v>
      </c>
      <c r="B7" s="1" t="s">
        <v>660</v>
      </c>
      <c r="C7" s="1" t="s">
        <v>670</v>
      </c>
      <c r="D7" s="1" t="s">
        <v>671</v>
      </c>
      <c r="E7" s="1" t="s">
        <v>672</v>
      </c>
      <c r="F7" s="1" t="s">
        <v>8</v>
      </c>
      <c r="G7" s="18" t="s">
        <v>803</v>
      </c>
      <c r="H7" s="18" t="s">
        <v>796</v>
      </c>
      <c r="I7" s="18" t="s">
        <v>797</v>
      </c>
      <c r="J7" s="25" t="s">
        <v>794</v>
      </c>
    </row>
    <row r="8" spans="1:10" ht="25.75" x14ac:dyDescent="0.4">
      <c r="A8" s="2">
        <v>1</v>
      </c>
      <c r="B8" s="2" t="s">
        <v>673</v>
      </c>
      <c r="C8" s="2" t="s">
        <v>674</v>
      </c>
      <c r="D8" s="2" t="s">
        <v>675</v>
      </c>
      <c r="E8" s="2" t="s">
        <v>676</v>
      </c>
      <c r="F8" s="11" t="s">
        <v>37</v>
      </c>
      <c r="G8" s="12" t="s">
        <v>798</v>
      </c>
      <c r="H8" s="19" t="s">
        <v>795</v>
      </c>
      <c r="I8" s="21">
        <v>46022</v>
      </c>
      <c r="J8" s="3">
        <v>77278.38</v>
      </c>
    </row>
    <row r="9" spans="1:10" ht="38.6" x14ac:dyDescent="0.4">
      <c r="A9" s="2">
        <v>2</v>
      </c>
      <c r="B9" s="2" t="s">
        <v>673</v>
      </c>
      <c r="C9" s="2" t="s">
        <v>674</v>
      </c>
      <c r="D9" s="2" t="s">
        <v>677</v>
      </c>
      <c r="E9" s="2" t="s">
        <v>678</v>
      </c>
      <c r="F9" s="11" t="s">
        <v>37</v>
      </c>
      <c r="G9" s="12" t="s">
        <v>798</v>
      </c>
      <c r="H9" s="20" t="s">
        <v>795</v>
      </c>
      <c r="I9" s="21">
        <v>46022</v>
      </c>
      <c r="J9" s="3">
        <v>49253.73</v>
      </c>
    </row>
    <row r="10" spans="1:10" ht="38.6" x14ac:dyDescent="0.4">
      <c r="A10" s="2">
        <v>3</v>
      </c>
      <c r="B10" s="2" t="s">
        <v>673</v>
      </c>
      <c r="C10" s="2" t="s">
        <v>674</v>
      </c>
      <c r="D10" s="2" t="s">
        <v>679</v>
      </c>
      <c r="E10" s="2" t="s">
        <v>680</v>
      </c>
      <c r="F10" s="11" t="s">
        <v>793</v>
      </c>
      <c r="G10" s="12" t="s">
        <v>798</v>
      </c>
      <c r="H10" s="20" t="s">
        <v>795</v>
      </c>
      <c r="I10" s="21">
        <v>46022</v>
      </c>
      <c r="J10" s="3">
        <v>88871.31</v>
      </c>
    </row>
    <row r="11" spans="1:10" ht="38.6" x14ac:dyDescent="0.4">
      <c r="A11" s="2">
        <v>4</v>
      </c>
      <c r="B11" s="2" t="s">
        <v>673</v>
      </c>
      <c r="C11" s="11" t="s">
        <v>790</v>
      </c>
      <c r="D11" s="2" t="s">
        <v>681</v>
      </c>
      <c r="E11" s="2" t="s">
        <v>682</v>
      </c>
      <c r="F11" s="11" t="s">
        <v>37</v>
      </c>
      <c r="G11" s="12" t="s">
        <v>798</v>
      </c>
      <c r="H11" s="20" t="s">
        <v>795</v>
      </c>
      <c r="I11" s="22">
        <v>46022</v>
      </c>
      <c r="J11" s="3">
        <v>67339</v>
      </c>
    </row>
    <row r="12" spans="1:10" ht="25.75" x14ac:dyDescent="0.4">
      <c r="A12" s="2">
        <v>5</v>
      </c>
      <c r="B12" s="2" t="s">
        <v>580</v>
      </c>
      <c r="C12" s="11" t="s">
        <v>791</v>
      </c>
      <c r="D12" s="2" t="s">
        <v>683</v>
      </c>
      <c r="E12" s="2" t="s">
        <v>55</v>
      </c>
      <c r="F12" s="2" t="s">
        <v>23</v>
      </c>
      <c r="G12" s="12" t="s">
        <v>798</v>
      </c>
      <c r="H12" s="12" t="s">
        <v>798</v>
      </c>
      <c r="I12" s="23">
        <v>45759</v>
      </c>
      <c r="J12" s="3">
        <v>400</v>
      </c>
    </row>
    <row r="13" spans="1:10" ht="25.75" x14ac:dyDescent="0.4">
      <c r="A13" s="2">
        <v>6</v>
      </c>
      <c r="B13" s="2" t="s">
        <v>580</v>
      </c>
      <c r="C13" s="11" t="s">
        <v>790</v>
      </c>
      <c r="D13" s="2" t="s">
        <v>684</v>
      </c>
      <c r="E13" s="2" t="s">
        <v>685</v>
      </c>
      <c r="F13" s="2" t="s">
        <v>23</v>
      </c>
      <c r="G13" s="12" t="s">
        <v>798</v>
      </c>
      <c r="H13" s="12" t="s">
        <v>798</v>
      </c>
      <c r="I13" s="23">
        <v>45765</v>
      </c>
      <c r="J13" s="3">
        <v>2000</v>
      </c>
    </row>
    <row r="14" spans="1:10" ht="25.75" x14ac:dyDescent="0.4">
      <c r="A14" s="2">
        <v>7</v>
      </c>
      <c r="B14" s="2" t="s">
        <v>580</v>
      </c>
      <c r="C14" s="11" t="s">
        <v>790</v>
      </c>
      <c r="D14" s="2" t="s">
        <v>686</v>
      </c>
      <c r="E14" s="2" t="s">
        <v>687</v>
      </c>
      <c r="F14" s="2" t="s">
        <v>23</v>
      </c>
      <c r="G14" s="12" t="s">
        <v>798</v>
      </c>
      <c r="H14" s="12" t="s">
        <v>798</v>
      </c>
      <c r="I14" s="23">
        <v>45892</v>
      </c>
      <c r="J14" s="3">
        <v>120</v>
      </c>
    </row>
    <row r="15" spans="1:10" ht="38.6" x14ac:dyDescent="0.4">
      <c r="A15" s="2">
        <v>8</v>
      </c>
      <c r="B15" s="2" t="s">
        <v>784</v>
      </c>
      <c r="C15" s="11" t="s">
        <v>790</v>
      </c>
      <c r="D15" s="2" t="s">
        <v>688</v>
      </c>
      <c r="E15" s="2" t="s">
        <v>55</v>
      </c>
      <c r="F15" s="2" t="s">
        <v>23</v>
      </c>
      <c r="G15" s="27" t="s">
        <v>799</v>
      </c>
      <c r="H15" s="29">
        <v>45915</v>
      </c>
      <c r="I15" s="21">
        <v>45913</v>
      </c>
      <c r="J15" s="3">
        <v>600</v>
      </c>
    </row>
    <row r="16" spans="1:10" ht="38.6" x14ac:dyDescent="0.4">
      <c r="A16" s="2">
        <v>9</v>
      </c>
      <c r="B16" s="2" t="s">
        <v>784</v>
      </c>
      <c r="C16" s="2" t="s">
        <v>790</v>
      </c>
      <c r="D16" s="11" t="s">
        <v>792</v>
      </c>
      <c r="E16" s="2" t="s">
        <v>55</v>
      </c>
      <c r="F16" s="2" t="s">
        <v>23</v>
      </c>
      <c r="G16" s="28" t="s">
        <v>800</v>
      </c>
      <c r="H16" s="30">
        <v>45919</v>
      </c>
      <c r="I16" s="22">
        <v>45913</v>
      </c>
      <c r="J16" s="3">
        <v>2065</v>
      </c>
    </row>
    <row r="17" spans="1:10" ht="38.6" x14ac:dyDescent="0.4">
      <c r="A17" s="2">
        <v>10</v>
      </c>
      <c r="B17" s="2" t="s">
        <v>784</v>
      </c>
      <c r="C17" s="2" t="s">
        <v>790</v>
      </c>
      <c r="D17" s="2" t="s">
        <v>689</v>
      </c>
      <c r="E17" s="2" t="s">
        <v>690</v>
      </c>
      <c r="F17" s="2" t="s">
        <v>23</v>
      </c>
      <c r="G17" s="28" t="s">
        <v>801</v>
      </c>
      <c r="H17" s="30">
        <v>45999</v>
      </c>
      <c r="I17" s="22" t="s">
        <v>804</v>
      </c>
      <c r="J17" s="3">
        <v>1200</v>
      </c>
    </row>
    <row r="18" spans="1:10" ht="25.75" x14ac:dyDescent="0.4">
      <c r="A18" s="2">
        <v>11</v>
      </c>
      <c r="B18" s="2" t="s">
        <v>784</v>
      </c>
      <c r="C18" s="2" t="s">
        <v>790</v>
      </c>
      <c r="D18" s="2" t="s">
        <v>691</v>
      </c>
      <c r="E18" s="2" t="s">
        <v>96</v>
      </c>
      <c r="F18" s="2" t="s">
        <v>23</v>
      </c>
      <c r="G18" s="28" t="s">
        <v>802</v>
      </c>
      <c r="H18" s="30">
        <v>46002</v>
      </c>
      <c r="I18" s="22">
        <v>45997</v>
      </c>
      <c r="J18" s="3">
        <v>300</v>
      </c>
    </row>
    <row r="19" spans="1:10" x14ac:dyDescent="0.4">
      <c r="A19" s="4"/>
      <c r="B19" s="87" t="s">
        <v>619</v>
      </c>
      <c r="J19" s="88">
        <v>289427.42</v>
      </c>
    </row>
  </sheetData>
  <sheetProtection algorithmName="SHA-512" hashValue="77lPUiuTTfoAPyn/3YPwifFkkZVd0LoiJT+OrGuLLLNyCsPCeyxGEARUepHN6zIQ8KUb+6MBd/5mG2P+slvlMg==" saltValue="dQlSkX/2IdaydQZdoMCZew==" spinCount="100000" sheet="1" objects="1" scenarios="1"/>
  <mergeCells count="2">
    <mergeCell ref="A2:J2"/>
    <mergeCell ref="A4:J4"/>
  </mergeCells>
  <pageMargins left="0.75" right="0.75" top="1" bottom="1" header="0.5" footer="0.5"/>
  <pageSetup paperSize="9" scale="70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K16"/>
  <sheetViews>
    <sheetView workbookViewId="0">
      <pane ySplit="7" topLeftCell="A8" activePane="bottomLeft" state="frozen"/>
      <selection pane="bottomLeft" activeCell="K4" sqref="K4"/>
    </sheetView>
  </sheetViews>
  <sheetFormatPr defaultRowHeight="14.6" x14ac:dyDescent="0.4"/>
  <cols>
    <col min="1" max="1" width="5" customWidth="1"/>
    <col min="2" max="2" width="22" customWidth="1"/>
    <col min="3" max="3" width="25" customWidth="1"/>
    <col min="4" max="4" width="32" customWidth="1"/>
    <col min="5" max="5" width="15.53515625" customWidth="1"/>
    <col min="6" max="6" width="13.69140625" customWidth="1"/>
    <col min="7" max="9" width="12" customWidth="1"/>
    <col min="10" max="11" width="14" customWidth="1"/>
  </cols>
  <sheetData>
    <row r="2" spans="1:11" x14ac:dyDescent="0.4">
      <c r="A2" s="159" t="s">
        <v>1352</v>
      </c>
      <c r="B2" s="134"/>
      <c r="C2" s="134"/>
      <c r="D2" s="134"/>
      <c r="E2" s="134"/>
      <c r="F2" s="134"/>
      <c r="G2" s="134"/>
      <c r="H2" s="134"/>
      <c r="I2" s="134"/>
      <c r="J2" s="134"/>
    </row>
    <row r="4" spans="1:11" ht="30" customHeight="1" x14ac:dyDescent="0.4">
      <c r="A4" s="133" t="s">
        <v>734</v>
      </c>
      <c r="B4" s="134"/>
      <c r="C4" s="134"/>
      <c r="D4" s="134"/>
      <c r="E4" s="134"/>
      <c r="F4" s="134"/>
      <c r="G4" s="134"/>
      <c r="H4" s="134"/>
      <c r="I4" s="134"/>
      <c r="J4" s="134"/>
    </row>
    <row r="7" spans="1:11" ht="50.15" customHeight="1" x14ac:dyDescent="0.4">
      <c r="A7" s="1" t="s">
        <v>4</v>
      </c>
      <c r="B7" s="1" t="s">
        <v>660</v>
      </c>
      <c r="C7" s="1" t="s">
        <v>735</v>
      </c>
      <c r="D7" s="1" t="s">
        <v>736</v>
      </c>
      <c r="E7" s="1" t="s">
        <v>737</v>
      </c>
      <c r="F7" s="1" t="s">
        <v>709</v>
      </c>
      <c r="G7" s="1" t="s">
        <v>710</v>
      </c>
      <c r="H7" s="1" t="s">
        <v>711</v>
      </c>
      <c r="I7" s="1" t="s">
        <v>738</v>
      </c>
      <c r="J7" s="1" t="s">
        <v>739</v>
      </c>
      <c r="K7" s="18" t="s">
        <v>624</v>
      </c>
    </row>
    <row r="8" spans="1:11" x14ac:dyDescent="0.4">
      <c r="A8" s="2">
        <v>1</v>
      </c>
      <c r="B8" s="11" t="s">
        <v>756</v>
      </c>
      <c r="C8" s="2" t="s">
        <v>744</v>
      </c>
      <c r="D8" s="2" t="s">
        <v>745</v>
      </c>
      <c r="E8" s="85">
        <v>10000</v>
      </c>
      <c r="F8" s="85">
        <v>10000</v>
      </c>
      <c r="G8" s="85">
        <v>1214.24</v>
      </c>
      <c r="H8" s="75">
        <v>0</v>
      </c>
      <c r="I8" s="85">
        <v>0</v>
      </c>
      <c r="J8" s="85">
        <v>0</v>
      </c>
      <c r="K8" s="75"/>
    </row>
    <row r="9" spans="1:11" ht="25.75" x14ac:dyDescent="0.4">
      <c r="A9" s="2">
        <v>2</v>
      </c>
      <c r="B9" s="11" t="s">
        <v>1107</v>
      </c>
      <c r="C9" s="2" t="s">
        <v>744</v>
      </c>
      <c r="D9" s="2" t="s">
        <v>746</v>
      </c>
      <c r="E9" s="85">
        <v>10000</v>
      </c>
      <c r="F9" s="85">
        <v>5000</v>
      </c>
      <c r="G9" s="85">
        <v>5000</v>
      </c>
      <c r="H9" s="75">
        <v>0</v>
      </c>
      <c r="I9" s="85">
        <v>2000</v>
      </c>
      <c r="J9" s="85">
        <v>0</v>
      </c>
      <c r="K9" s="75"/>
    </row>
    <row r="10" spans="1:11" ht="25.75" x14ac:dyDescent="0.4">
      <c r="A10" s="2">
        <v>3</v>
      </c>
      <c r="B10" s="11" t="s">
        <v>756</v>
      </c>
      <c r="C10" s="2" t="s">
        <v>747</v>
      </c>
      <c r="D10" s="2" t="s">
        <v>748</v>
      </c>
      <c r="E10" s="85">
        <v>10000</v>
      </c>
      <c r="F10" s="85">
        <v>10000</v>
      </c>
      <c r="G10" s="85">
        <v>10000</v>
      </c>
      <c r="H10" s="75">
        <v>0</v>
      </c>
      <c r="I10" s="85">
        <v>1000</v>
      </c>
      <c r="J10" s="85">
        <v>0</v>
      </c>
      <c r="K10" s="75"/>
    </row>
    <row r="11" spans="1:11" x14ac:dyDescent="0.4">
      <c r="A11" s="2">
        <v>4</v>
      </c>
      <c r="B11" s="11" t="s">
        <v>1107</v>
      </c>
      <c r="C11" s="2" t="s">
        <v>749</v>
      </c>
      <c r="D11" s="2" t="s">
        <v>750</v>
      </c>
      <c r="E11" s="85">
        <v>10000</v>
      </c>
      <c r="F11" s="85">
        <v>5000</v>
      </c>
      <c r="G11" s="85">
        <v>5000</v>
      </c>
      <c r="H11" s="75">
        <v>0</v>
      </c>
      <c r="I11" s="85">
        <v>1100</v>
      </c>
      <c r="J11" s="85">
        <v>2600</v>
      </c>
      <c r="K11" s="75"/>
    </row>
    <row r="12" spans="1:11" ht="38.6" x14ac:dyDescent="0.4">
      <c r="A12" s="2">
        <v>5</v>
      </c>
      <c r="B12" s="2" t="s">
        <v>740</v>
      </c>
      <c r="C12" s="2" t="s">
        <v>751</v>
      </c>
      <c r="D12" s="11" t="s">
        <v>1252</v>
      </c>
      <c r="E12" s="85">
        <v>719540</v>
      </c>
      <c r="F12" s="85">
        <v>719540</v>
      </c>
      <c r="G12" s="160" t="s">
        <v>1250</v>
      </c>
      <c r="H12" s="161"/>
      <c r="I12" s="85">
        <v>300000</v>
      </c>
      <c r="J12" s="85">
        <v>0</v>
      </c>
      <c r="K12" s="76" t="s">
        <v>1253</v>
      </c>
    </row>
    <row r="13" spans="1:11" ht="38.6" x14ac:dyDescent="0.4">
      <c r="A13" s="2">
        <v>6</v>
      </c>
      <c r="B13" s="2" t="s">
        <v>740</v>
      </c>
      <c r="C13" s="2" t="s">
        <v>751</v>
      </c>
      <c r="D13" s="2" t="s">
        <v>752</v>
      </c>
      <c r="E13" s="85">
        <v>35000</v>
      </c>
      <c r="F13" s="85">
        <v>35000</v>
      </c>
      <c r="G13" s="160" t="s">
        <v>1250</v>
      </c>
      <c r="H13" s="161"/>
      <c r="I13" s="85">
        <v>15000</v>
      </c>
      <c r="J13" s="85">
        <v>0</v>
      </c>
      <c r="K13" s="76" t="s">
        <v>1253</v>
      </c>
    </row>
    <row r="14" spans="1:11" ht="38.6" x14ac:dyDescent="0.4">
      <c r="A14" s="2">
        <v>7</v>
      </c>
      <c r="B14" s="2" t="s">
        <v>740</v>
      </c>
      <c r="C14" s="2" t="s">
        <v>753</v>
      </c>
      <c r="D14" s="2" t="s">
        <v>754</v>
      </c>
      <c r="E14" s="85">
        <v>357315</v>
      </c>
      <c r="F14" s="85">
        <v>357315</v>
      </c>
      <c r="G14" s="160" t="s">
        <v>1250</v>
      </c>
      <c r="H14" s="161"/>
      <c r="I14" s="85">
        <v>153135</v>
      </c>
      <c r="J14" s="85">
        <v>0</v>
      </c>
      <c r="K14" s="76" t="s">
        <v>1253</v>
      </c>
    </row>
    <row r="15" spans="1:11" ht="51.45" x14ac:dyDescent="0.4">
      <c r="A15" s="2">
        <v>8</v>
      </c>
      <c r="B15" s="2" t="s">
        <v>740</v>
      </c>
      <c r="C15" s="2" t="s">
        <v>741</v>
      </c>
      <c r="D15" s="2" t="s">
        <v>742</v>
      </c>
      <c r="E15" s="85">
        <v>360000</v>
      </c>
      <c r="F15" s="85">
        <v>360000</v>
      </c>
      <c r="G15" s="85">
        <v>359950</v>
      </c>
      <c r="H15" s="75">
        <v>0</v>
      </c>
      <c r="I15" s="85">
        <v>89990</v>
      </c>
      <c r="J15" s="85">
        <v>0</v>
      </c>
      <c r="K15" s="76" t="s">
        <v>743</v>
      </c>
    </row>
    <row r="16" spans="1:11" x14ac:dyDescent="0.4">
      <c r="B16" s="90" t="s">
        <v>619</v>
      </c>
      <c r="E16" s="91">
        <f>SUM(E14,E13,E12,E11,E10,E9,E8)</f>
        <v>1151855</v>
      </c>
      <c r="F16" s="92">
        <f>SUM(F14,F13,F12,F11,F10,F9,F8)</f>
        <v>1141855</v>
      </c>
      <c r="G16" s="92">
        <f>SUM(G15,G11,G10,G9,G8)</f>
        <v>381164.24</v>
      </c>
      <c r="H16" s="87"/>
      <c r="I16" s="92">
        <f>SUM(I14,I13,I12,I11,I10,I9,I8)</f>
        <v>472235</v>
      </c>
      <c r="J16" s="91">
        <f>SUM(J8:J15)</f>
        <v>2600</v>
      </c>
    </row>
  </sheetData>
  <sheetProtection algorithmName="SHA-512" hashValue="cphvIaeu+1UFxqFWzcy6cxXSa1XC8pWGFRtBl5B/z7stPPgegP1Y6qDktya9NTjMYZ5S+XeGc4EYvdZEsnu9Og==" saltValue="5x3eOf4UpVuvJNTY6AoGog==" spinCount="100000" sheet="1" objects="1" scenarios="1"/>
  <mergeCells count="5">
    <mergeCell ref="A4:J4"/>
    <mergeCell ref="A2:J2"/>
    <mergeCell ref="G12:H12"/>
    <mergeCell ref="G13:H13"/>
    <mergeCell ref="G14:H14"/>
  </mergeCells>
  <pageMargins left="0.75" right="0.75" top="1" bottom="1" header="0.5" footer="0.5"/>
  <pageSetup paperSize="9" scale="7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F9"/>
  <sheetViews>
    <sheetView workbookViewId="0">
      <pane ySplit="7" topLeftCell="A8" activePane="bottomLeft" state="frozen"/>
      <selection pane="bottomLeft" activeCell="A2" sqref="A2:F2"/>
    </sheetView>
  </sheetViews>
  <sheetFormatPr defaultRowHeight="14.6" x14ac:dyDescent="0.4"/>
  <cols>
    <col min="1" max="1" width="5" customWidth="1"/>
    <col min="2" max="2" width="22" customWidth="1"/>
    <col min="3" max="3" width="25" customWidth="1"/>
    <col min="4" max="4" width="32" customWidth="1"/>
    <col min="5" max="5" width="14" customWidth="1"/>
    <col min="6" max="6" width="30" customWidth="1"/>
  </cols>
  <sheetData>
    <row r="2" spans="1:6" x14ac:dyDescent="0.4">
      <c r="A2" s="159" t="s">
        <v>1351</v>
      </c>
      <c r="B2" s="134"/>
      <c r="C2" s="134"/>
      <c r="D2" s="134"/>
      <c r="E2" s="134"/>
      <c r="F2" s="134"/>
    </row>
    <row r="4" spans="1:6" ht="30" customHeight="1" x14ac:dyDescent="0.4">
      <c r="A4" s="133" t="s">
        <v>755</v>
      </c>
      <c r="B4" s="134"/>
      <c r="C4" s="134"/>
      <c r="D4" s="134"/>
      <c r="E4" s="134"/>
      <c r="F4" s="134"/>
    </row>
    <row r="7" spans="1:6" ht="50.15" customHeight="1" x14ac:dyDescent="0.4">
      <c r="A7" s="1" t="s">
        <v>4</v>
      </c>
      <c r="B7" s="1" t="s">
        <v>660</v>
      </c>
      <c r="C7" s="1" t="s">
        <v>735</v>
      </c>
      <c r="D7" s="1" t="s">
        <v>736</v>
      </c>
      <c r="E7" s="1" t="s">
        <v>737</v>
      </c>
      <c r="F7" s="1" t="s">
        <v>623</v>
      </c>
    </row>
    <row r="8" spans="1:6" ht="51.45" x14ac:dyDescent="0.4">
      <c r="A8" s="2">
        <v>1</v>
      </c>
      <c r="B8" s="2" t="s">
        <v>756</v>
      </c>
      <c r="C8" s="2" t="s">
        <v>744</v>
      </c>
      <c r="D8" s="2" t="s">
        <v>757</v>
      </c>
      <c r="E8" s="75">
        <v>665000</v>
      </c>
      <c r="F8" s="2" t="s">
        <v>758</v>
      </c>
    </row>
    <row r="9" spans="1:6" ht="51.45" x14ac:dyDescent="0.4">
      <c r="A9" s="2">
        <v>2</v>
      </c>
      <c r="B9" s="2" t="s">
        <v>756</v>
      </c>
      <c r="C9" s="2" t="s">
        <v>744</v>
      </c>
      <c r="D9" s="2" t="s">
        <v>759</v>
      </c>
      <c r="E9" s="76">
        <v>368433.6</v>
      </c>
      <c r="F9" s="2" t="s">
        <v>760</v>
      </c>
    </row>
  </sheetData>
  <sheetProtection algorithmName="SHA-512" hashValue="2UyYhvG2SZVH+oKKJd1I7DUOpREgKAlz1skqzDSsC494kslLeS0zOFuz1jVJq0mBnDdZyp2OLTsvLQgFD4HNbg==" saltValue="O6PO0o/uBRvlzywOKx77lA==" spinCount="100000" sheet="1" objects="1" scenarios="1"/>
  <mergeCells count="2">
    <mergeCell ref="A2:F2"/>
    <mergeCell ref="A4:F4"/>
  </mergeCells>
  <pageMargins left="0.75" right="0.75" top="1" bottom="1" header="0.5" footer="0.5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J172"/>
  <sheetViews>
    <sheetView workbookViewId="0">
      <pane ySplit="7" topLeftCell="A8" activePane="bottomLeft" state="frozen"/>
      <selection pane="bottomLeft" activeCell="H20" sqref="H20"/>
    </sheetView>
  </sheetViews>
  <sheetFormatPr defaultRowHeight="14.6" x14ac:dyDescent="0.4"/>
  <cols>
    <col min="1" max="1" width="5" customWidth="1"/>
    <col min="2" max="2" width="35" customWidth="1"/>
    <col min="3" max="3" width="25" customWidth="1"/>
    <col min="4" max="4" width="12" customWidth="1"/>
    <col min="6" max="6" width="21.84375" style="31" customWidth="1"/>
    <col min="7" max="7" width="20.3046875" customWidth="1"/>
    <col min="8" max="8" width="18.84375" customWidth="1"/>
    <col min="9" max="9" width="18.53515625" style="31" customWidth="1"/>
  </cols>
  <sheetData>
    <row r="2" spans="1:9" x14ac:dyDescent="0.4">
      <c r="A2" s="5" t="s">
        <v>692</v>
      </c>
    </row>
    <row r="4" spans="1:9" ht="30" customHeight="1" x14ac:dyDescent="0.4">
      <c r="A4" s="43" t="s">
        <v>693</v>
      </c>
      <c r="B4" s="31"/>
      <c r="C4" s="31"/>
      <c r="D4" s="31"/>
    </row>
    <row r="6" spans="1:9" ht="15" thickBot="1" x14ac:dyDescent="0.45"/>
    <row r="7" spans="1:9" ht="50.15" customHeight="1" thickBot="1" x14ac:dyDescent="0.45">
      <c r="A7" s="163" t="s">
        <v>1010</v>
      </c>
      <c r="B7" s="164"/>
      <c r="C7" s="164"/>
      <c r="D7" s="165"/>
      <c r="F7" s="116"/>
      <c r="G7" s="116"/>
      <c r="H7" s="116"/>
      <c r="I7" s="116"/>
    </row>
    <row r="8" spans="1:9" x14ac:dyDescent="0.4">
      <c r="A8" s="38" t="s">
        <v>4</v>
      </c>
      <c r="B8" s="166" t="s">
        <v>694</v>
      </c>
      <c r="C8" s="167"/>
      <c r="D8" s="38" t="s">
        <v>993</v>
      </c>
      <c r="F8" s="117"/>
      <c r="G8" s="118"/>
      <c r="H8" s="118"/>
      <c r="I8" s="118"/>
    </row>
    <row r="9" spans="1:9" x14ac:dyDescent="0.4">
      <c r="A9" s="168" t="s">
        <v>695</v>
      </c>
      <c r="B9" s="169" t="s">
        <v>994</v>
      </c>
      <c r="C9" s="40" t="s">
        <v>995</v>
      </c>
      <c r="D9" s="41">
        <v>0</v>
      </c>
      <c r="F9" s="117"/>
      <c r="G9" s="118"/>
      <c r="H9" s="118"/>
      <c r="I9" s="118"/>
    </row>
    <row r="10" spans="1:9" x14ac:dyDescent="0.4">
      <c r="A10" s="168"/>
      <c r="B10" s="169"/>
      <c r="C10" s="40" t="s">
        <v>996</v>
      </c>
      <c r="D10" s="41">
        <v>10</v>
      </c>
      <c r="F10" s="117"/>
      <c r="G10" s="118"/>
      <c r="H10" s="118"/>
      <c r="I10" s="118"/>
    </row>
    <row r="11" spans="1:9" x14ac:dyDescent="0.4">
      <c r="A11" s="39" t="s">
        <v>696</v>
      </c>
      <c r="B11" s="169" t="s">
        <v>997</v>
      </c>
      <c r="C11" s="169"/>
      <c r="D11" s="119">
        <v>100</v>
      </c>
      <c r="F11" s="117"/>
      <c r="G11" s="118"/>
      <c r="H11" s="118"/>
      <c r="I11" s="118"/>
    </row>
    <row r="12" spans="1:9" x14ac:dyDescent="0.4">
      <c r="A12" s="39" t="s">
        <v>697</v>
      </c>
      <c r="B12" s="170" t="s">
        <v>998</v>
      </c>
      <c r="C12" s="171"/>
      <c r="D12" s="119">
        <v>49</v>
      </c>
      <c r="F12" s="117"/>
      <c r="G12" s="118"/>
      <c r="H12" s="118"/>
      <c r="I12" s="118"/>
    </row>
    <row r="13" spans="1:9" x14ac:dyDescent="0.4">
      <c r="A13" s="39" t="s">
        <v>698</v>
      </c>
      <c r="B13" s="169" t="s">
        <v>999</v>
      </c>
      <c r="C13" s="169"/>
      <c r="D13" s="119">
        <v>55</v>
      </c>
      <c r="F13" s="117"/>
      <c r="G13" s="118"/>
      <c r="H13" s="118"/>
      <c r="I13" s="118"/>
    </row>
    <row r="14" spans="1:9" x14ac:dyDescent="0.4">
      <c r="A14" s="39" t="s">
        <v>699</v>
      </c>
      <c r="B14" s="169" t="s">
        <v>1000</v>
      </c>
      <c r="C14" s="169"/>
      <c r="D14" s="119">
        <v>48</v>
      </c>
      <c r="F14" s="117"/>
      <c r="G14" s="118"/>
      <c r="H14" s="118"/>
      <c r="I14" s="118"/>
    </row>
    <row r="15" spans="1:9" x14ac:dyDescent="0.4">
      <c r="A15" s="39" t="s">
        <v>700</v>
      </c>
      <c r="B15" s="169" t="s">
        <v>1001</v>
      </c>
      <c r="C15" s="169"/>
      <c r="D15" s="119">
        <v>4</v>
      </c>
      <c r="F15" s="117"/>
      <c r="G15" s="118"/>
      <c r="H15" s="118"/>
      <c r="I15" s="118"/>
    </row>
    <row r="16" spans="1:9" x14ac:dyDescent="0.4">
      <c r="A16" s="39" t="s">
        <v>701</v>
      </c>
      <c r="B16" s="169" t="s">
        <v>1002</v>
      </c>
      <c r="C16" s="169"/>
      <c r="D16" s="119">
        <v>43</v>
      </c>
      <c r="F16" s="117"/>
      <c r="G16" s="118"/>
      <c r="H16" s="118"/>
      <c r="I16" s="118"/>
    </row>
    <row r="17" spans="1:9" x14ac:dyDescent="0.4">
      <c r="A17" s="39" t="s">
        <v>702</v>
      </c>
      <c r="B17" s="169" t="s">
        <v>1003</v>
      </c>
      <c r="C17" s="169"/>
      <c r="D17" s="119">
        <v>103</v>
      </c>
      <c r="F17" s="117"/>
      <c r="G17" s="118"/>
      <c r="H17" s="118"/>
      <c r="I17" s="118"/>
    </row>
    <row r="18" spans="1:9" x14ac:dyDescent="0.4">
      <c r="A18" s="39" t="s">
        <v>703</v>
      </c>
      <c r="B18" s="169" t="s">
        <v>1004</v>
      </c>
      <c r="C18" s="169"/>
      <c r="D18" s="119">
        <v>0</v>
      </c>
      <c r="F18" s="117"/>
      <c r="G18" s="118"/>
      <c r="H18" s="118"/>
      <c r="I18" s="118"/>
    </row>
    <row r="19" spans="1:9" x14ac:dyDescent="0.4">
      <c r="A19" s="39" t="s">
        <v>704</v>
      </c>
      <c r="B19" s="169" t="s">
        <v>1005</v>
      </c>
      <c r="C19" s="169"/>
      <c r="D19" s="119">
        <v>50</v>
      </c>
      <c r="F19" s="117"/>
      <c r="G19" s="118"/>
      <c r="H19" s="118"/>
      <c r="I19" s="118"/>
    </row>
    <row r="20" spans="1:9" ht="32.25" customHeight="1" x14ac:dyDescent="0.4">
      <c r="A20" s="39" t="s">
        <v>705</v>
      </c>
      <c r="B20" s="169" t="s">
        <v>1006</v>
      </c>
      <c r="C20" s="169"/>
      <c r="D20" s="119">
        <v>96</v>
      </c>
      <c r="F20" s="93"/>
      <c r="G20" s="94"/>
      <c r="H20" s="94"/>
      <c r="I20" s="95"/>
    </row>
    <row r="21" spans="1:9" x14ac:dyDescent="0.4">
      <c r="A21" s="39" t="s">
        <v>706</v>
      </c>
      <c r="B21" s="169" t="s">
        <v>1007</v>
      </c>
      <c r="C21" s="169"/>
      <c r="D21" s="119">
        <v>4</v>
      </c>
    </row>
    <row r="22" spans="1:9" x14ac:dyDescent="0.4">
      <c r="A22" s="39" t="s">
        <v>1008</v>
      </c>
      <c r="B22" s="169" t="s">
        <v>1009</v>
      </c>
      <c r="C22" s="169"/>
      <c r="D22" s="119">
        <v>92</v>
      </c>
    </row>
    <row r="23" spans="1:9" x14ac:dyDescent="0.4">
      <c r="A23" s="39"/>
      <c r="B23" s="169"/>
      <c r="C23" s="169"/>
      <c r="D23" s="42"/>
    </row>
    <row r="24" spans="1:9" ht="15" thickBot="1" x14ac:dyDescent="0.45">
      <c r="A24" s="97"/>
      <c r="B24" s="121"/>
      <c r="C24" s="121"/>
      <c r="D24" s="122"/>
    </row>
    <row r="25" spans="1:9" ht="15.75" customHeight="1" thickBot="1" x14ac:dyDescent="0.45">
      <c r="A25" s="163" t="s">
        <v>805</v>
      </c>
      <c r="B25" s="175"/>
      <c r="C25" s="175"/>
      <c r="D25" s="175"/>
      <c r="E25" s="175"/>
      <c r="F25" s="175"/>
      <c r="G25" s="175"/>
      <c r="H25" s="175"/>
      <c r="I25" s="176"/>
    </row>
    <row r="26" spans="1:9" ht="72.900000000000006" x14ac:dyDescent="0.4">
      <c r="A26" s="32" t="s">
        <v>806</v>
      </c>
      <c r="B26" s="32" t="s">
        <v>807</v>
      </c>
      <c r="C26" s="177" t="s">
        <v>808</v>
      </c>
      <c r="D26" s="178"/>
      <c r="E26" s="32" t="s">
        <v>811</v>
      </c>
      <c r="F26" s="32" t="s">
        <v>809</v>
      </c>
      <c r="G26" s="32" t="s">
        <v>810</v>
      </c>
      <c r="H26" s="32" t="s">
        <v>852</v>
      </c>
      <c r="I26" s="32" t="s">
        <v>853</v>
      </c>
    </row>
    <row r="27" spans="1:9" x14ac:dyDescent="0.4">
      <c r="A27" s="51">
        <v>1</v>
      </c>
      <c r="B27" s="52" t="s">
        <v>812</v>
      </c>
      <c r="C27" s="162" t="s">
        <v>813</v>
      </c>
      <c r="D27" s="162"/>
      <c r="E27" s="53" t="s">
        <v>814</v>
      </c>
      <c r="F27" s="33" t="s">
        <v>815</v>
      </c>
      <c r="G27" s="36" t="s">
        <v>816</v>
      </c>
      <c r="H27" s="36" t="s">
        <v>816</v>
      </c>
      <c r="I27" s="33" t="s">
        <v>816</v>
      </c>
    </row>
    <row r="28" spans="1:9" x14ac:dyDescent="0.4">
      <c r="A28" s="51">
        <v>2</v>
      </c>
      <c r="B28" s="52" t="s">
        <v>817</v>
      </c>
      <c r="C28" s="162" t="s">
        <v>813</v>
      </c>
      <c r="D28" s="162"/>
      <c r="E28" s="53" t="s">
        <v>814</v>
      </c>
      <c r="F28" s="33" t="s">
        <v>815</v>
      </c>
      <c r="G28" s="36" t="s">
        <v>816</v>
      </c>
      <c r="H28" s="36" t="s">
        <v>816</v>
      </c>
      <c r="I28" s="33" t="s">
        <v>816</v>
      </c>
    </row>
    <row r="29" spans="1:9" ht="26.15" x14ac:dyDescent="0.4">
      <c r="A29" s="51">
        <v>3</v>
      </c>
      <c r="B29" s="52" t="s">
        <v>818</v>
      </c>
      <c r="C29" s="162" t="s">
        <v>813</v>
      </c>
      <c r="D29" s="162"/>
      <c r="E29" s="53" t="s">
        <v>814</v>
      </c>
      <c r="F29" s="33" t="s">
        <v>815</v>
      </c>
      <c r="G29" s="36" t="s">
        <v>816</v>
      </c>
      <c r="H29" s="36" t="s">
        <v>816</v>
      </c>
      <c r="I29" s="33" t="s">
        <v>816</v>
      </c>
    </row>
    <row r="30" spans="1:9" x14ac:dyDescent="0.4">
      <c r="A30" s="51">
        <v>4</v>
      </c>
      <c r="B30" s="52" t="s">
        <v>819</v>
      </c>
      <c r="C30" s="162" t="s">
        <v>813</v>
      </c>
      <c r="D30" s="162"/>
      <c r="E30" s="53" t="s">
        <v>814</v>
      </c>
      <c r="F30" s="33" t="s">
        <v>815</v>
      </c>
      <c r="G30" s="36" t="s">
        <v>816</v>
      </c>
      <c r="H30" s="36" t="s">
        <v>816</v>
      </c>
      <c r="I30" s="33" t="s">
        <v>816</v>
      </c>
    </row>
    <row r="31" spans="1:9" ht="26.15" x14ac:dyDescent="0.4">
      <c r="A31" s="51">
        <v>5</v>
      </c>
      <c r="B31" s="52" t="s">
        <v>820</v>
      </c>
      <c r="C31" s="162" t="s">
        <v>813</v>
      </c>
      <c r="D31" s="162"/>
      <c r="E31" s="53" t="s">
        <v>814</v>
      </c>
      <c r="F31" s="33" t="s">
        <v>815</v>
      </c>
      <c r="G31" s="36" t="s">
        <v>816</v>
      </c>
      <c r="H31" s="36" t="s">
        <v>816</v>
      </c>
      <c r="I31" s="33" t="s">
        <v>816</v>
      </c>
    </row>
    <row r="32" spans="1:9" x14ac:dyDescent="0.4">
      <c r="A32" s="51">
        <v>6</v>
      </c>
      <c r="B32" s="52" t="s">
        <v>821</v>
      </c>
      <c r="C32" s="162" t="s">
        <v>813</v>
      </c>
      <c r="D32" s="162"/>
      <c r="E32" s="53" t="s">
        <v>814</v>
      </c>
      <c r="F32" s="33" t="s">
        <v>815</v>
      </c>
      <c r="G32" s="36" t="s">
        <v>816</v>
      </c>
      <c r="H32" s="36" t="s">
        <v>816</v>
      </c>
      <c r="I32" s="33" t="s">
        <v>816</v>
      </c>
    </row>
    <row r="33" spans="1:9" ht="26.15" x14ac:dyDescent="0.4">
      <c r="A33" s="51">
        <v>7</v>
      </c>
      <c r="B33" s="52" t="s">
        <v>226</v>
      </c>
      <c r="C33" s="162" t="s">
        <v>813</v>
      </c>
      <c r="D33" s="162"/>
      <c r="E33" s="53" t="s">
        <v>814</v>
      </c>
      <c r="F33" s="33" t="s">
        <v>815</v>
      </c>
      <c r="G33" s="36" t="s">
        <v>816</v>
      </c>
      <c r="H33" s="36" t="s">
        <v>816</v>
      </c>
      <c r="I33" s="33" t="s">
        <v>816</v>
      </c>
    </row>
    <row r="34" spans="1:9" x14ac:dyDescent="0.4">
      <c r="A34" s="51">
        <v>8</v>
      </c>
      <c r="B34" s="52" t="s">
        <v>822</v>
      </c>
      <c r="C34" s="162" t="s">
        <v>813</v>
      </c>
      <c r="D34" s="162"/>
      <c r="E34" s="53" t="s">
        <v>814</v>
      </c>
      <c r="F34" s="33" t="s">
        <v>815</v>
      </c>
      <c r="G34" s="36" t="s">
        <v>816</v>
      </c>
      <c r="H34" s="36" t="s">
        <v>816</v>
      </c>
      <c r="I34" s="33" t="s">
        <v>816</v>
      </c>
    </row>
    <row r="35" spans="1:9" ht="26.15" x14ac:dyDescent="0.4">
      <c r="A35" s="51">
        <v>9</v>
      </c>
      <c r="B35" s="52" t="s">
        <v>229</v>
      </c>
      <c r="C35" s="162" t="s">
        <v>813</v>
      </c>
      <c r="D35" s="162"/>
      <c r="E35" s="53" t="s">
        <v>814</v>
      </c>
      <c r="F35" s="33" t="s">
        <v>815</v>
      </c>
      <c r="G35" s="36" t="s">
        <v>816</v>
      </c>
      <c r="H35" s="36" t="s">
        <v>816</v>
      </c>
      <c r="I35" s="33" t="s">
        <v>816</v>
      </c>
    </row>
    <row r="36" spans="1:9" x14ac:dyDescent="0.4">
      <c r="A36" s="51">
        <v>10</v>
      </c>
      <c r="B36" s="54" t="s">
        <v>594</v>
      </c>
      <c r="C36" s="162" t="s">
        <v>813</v>
      </c>
      <c r="D36" s="162"/>
      <c r="E36" s="53" t="s">
        <v>814</v>
      </c>
      <c r="F36" s="33" t="s">
        <v>815</v>
      </c>
      <c r="G36" s="36" t="s">
        <v>816</v>
      </c>
      <c r="H36" s="36" t="s">
        <v>816</v>
      </c>
      <c r="I36" s="33" t="s">
        <v>816</v>
      </c>
    </row>
    <row r="37" spans="1:9" x14ac:dyDescent="0.4">
      <c r="A37" s="51">
        <v>11</v>
      </c>
      <c r="B37" s="54" t="s">
        <v>823</v>
      </c>
      <c r="C37" s="162" t="s">
        <v>813</v>
      </c>
      <c r="D37" s="162"/>
      <c r="E37" s="53" t="s">
        <v>814</v>
      </c>
      <c r="F37" s="33" t="s">
        <v>815</v>
      </c>
      <c r="G37" s="36" t="s">
        <v>816</v>
      </c>
      <c r="H37" s="36" t="s">
        <v>816</v>
      </c>
      <c r="I37" s="33" t="s">
        <v>816</v>
      </c>
    </row>
    <row r="38" spans="1:9" ht="25.75" x14ac:dyDescent="0.4">
      <c r="A38" s="51">
        <v>12</v>
      </c>
      <c r="B38" s="54" t="s">
        <v>824</v>
      </c>
      <c r="C38" s="162" t="s">
        <v>813</v>
      </c>
      <c r="D38" s="162"/>
      <c r="E38" s="53" t="s">
        <v>814</v>
      </c>
      <c r="F38" s="33" t="s">
        <v>815</v>
      </c>
      <c r="G38" s="36" t="s">
        <v>816</v>
      </c>
      <c r="H38" s="36" t="s">
        <v>816</v>
      </c>
      <c r="I38" s="33" t="s">
        <v>816</v>
      </c>
    </row>
    <row r="39" spans="1:9" ht="25.75" x14ac:dyDescent="0.4">
      <c r="A39" s="51">
        <v>13</v>
      </c>
      <c r="B39" s="54" t="s">
        <v>825</v>
      </c>
      <c r="C39" s="162" t="s">
        <v>813</v>
      </c>
      <c r="D39" s="162"/>
      <c r="E39" s="53" t="s">
        <v>814</v>
      </c>
      <c r="F39" s="33" t="s">
        <v>815</v>
      </c>
      <c r="G39" s="36" t="s">
        <v>816</v>
      </c>
      <c r="H39" s="36" t="s">
        <v>816</v>
      </c>
      <c r="I39" s="33" t="s">
        <v>816</v>
      </c>
    </row>
    <row r="40" spans="1:9" x14ac:dyDescent="0.4">
      <c r="A40" s="51">
        <v>14</v>
      </c>
      <c r="B40" s="54" t="s">
        <v>826</v>
      </c>
      <c r="C40" s="162" t="s">
        <v>813</v>
      </c>
      <c r="D40" s="162"/>
      <c r="E40" s="53" t="s">
        <v>814</v>
      </c>
      <c r="F40" s="33" t="s">
        <v>815</v>
      </c>
      <c r="G40" s="36" t="s">
        <v>816</v>
      </c>
      <c r="H40" s="36" t="s">
        <v>816</v>
      </c>
      <c r="I40" s="33" t="s">
        <v>816</v>
      </c>
    </row>
    <row r="41" spans="1:9" ht="25.75" x14ac:dyDescent="0.4">
      <c r="A41" s="51">
        <v>15</v>
      </c>
      <c r="B41" s="54" t="s">
        <v>827</v>
      </c>
      <c r="C41" s="162" t="s">
        <v>813</v>
      </c>
      <c r="D41" s="162"/>
      <c r="E41" s="53" t="s">
        <v>814</v>
      </c>
      <c r="F41" s="33" t="s">
        <v>815</v>
      </c>
      <c r="G41" s="36" t="s">
        <v>816</v>
      </c>
      <c r="H41" s="36" t="s">
        <v>816</v>
      </c>
      <c r="I41" s="33" t="s">
        <v>816</v>
      </c>
    </row>
    <row r="42" spans="1:9" x14ac:dyDescent="0.4">
      <c r="A42" s="51">
        <v>16</v>
      </c>
      <c r="B42" s="54" t="s">
        <v>828</v>
      </c>
      <c r="C42" s="162" t="s">
        <v>813</v>
      </c>
      <c r="D42" s="162"/>
      <c r="E42" s="53" t="s">
        <v>814</v>
      </c>
      <c r="F42" s="33" t="s">
        <v>815</v>
      </c>
      <c r="G42" s="36" t="s">
        <v>816</v>
      </c>
      <c r="H42" s="36" t="s">
        <v>816</v>
      </c>
      <c r="I42" s="33" t="s">
        <v>816</v>
      </c>
    </row>
    <row r="43" spans="1:9" x14ac:dyDescent="0.4">
      <c r="A43" s="51">
        <v>17</v>
      </c>
      <c r="B43" s="52" t="s">
        <v>829</v>
      </c>
      <c r="C43" s="162" t="s">
        <v>813</v>
      </c>
      <c r="D43" s="162"/>
      <c r="E43" s="53" t="s">
        <v>814</v>
      </c>
      <c r="F43" s="33" t="s">
        <v>815</v>
      </c>
      <c r="G43" s="36" t="s">
        <v>816</v>
      </c>
      <c r="H43" s="36" t="s">
        <v>816</v>
      </c>
      <c r="I43" s="33" t="s">
        <v>816</v>
      </c>
    </row>
    <row r="44" spans="1:9" x14ac:dyDescent="0.4">
      <c r="A44" s="51">
        <v>18</v>
      </c>
      <c r="B44" s="55" t="s">
        <v>830</v>
      </c>
      <c r="C44" s="162" t="s">
        <v>813</v>
      </c>
      <c r="D44" s="162"/>
      <c r="E44" s="53" t="s">
        <v>814</v>
      </c>
      <c r="F44" s="33" t="s">
        <v>815</v>
      </c>
      <c r="G44" s="36" t="s">
        <v>816</v>
      </c>
      <c r="H44" s="36" t="s">
        <v>816</v>
      </c>
      <c r="I44" s="33" t="s">
        <v>816</v>
      </c>
    </row>
    <row r="45" spans="1:9" ht="25.75" x14ac:dyDescent="0.4">
      <c r="A45" s="51">
        <v>19</v>
      </c>
      <c r="B45" s="56" t="s">
        <v>831</v>
      </c>
      <c r="C45" s="162" t="s">
        <v>813</v>
      </c>
      <c r="D45" s="162"/>
      <c r="E45" s="53" t="s">
        <v>814</v>
      </c>
      <c r="F45" s="33" t="s">
        <v>815</v>
      </c>
      <c r="G45" s="36" t="s">
        <v>816</v>
      </c>
      <c r="H45" s="36" t="s">
        <v>816</v>
      </c>
      <c r="I45" s="33" t="s">
        <v>816</v>
      </c>
    </row>
    <row r="46" spans="1:9" x14ac:dyDescent="0.4">
      <c r="A46" s="51">
        <v>20</v>
      </c>
      <c r="B46" s="56" t="s">
        <v>832</v>
      </c>
      <c r="C46" s="162" t="s">
        <v>813</v>
      </c>
      <c r="D46" s="162"/>
      <c r="E46" s="53" t="s">
        <v>814</v>
      </c>
      <c r="F46" s="33" t="s">
        <v>815</v>
      </c>
      <c r="G46" s="36" t="s">
        <v>816</v>
      </c>
      <c r="H46" s="36" t="s">
        <v>816</v>
      </c>
      <c r="I46" s="33" t="s">
        <v>816</v>
      </c>
    </row>
    <row r="47" spans="1:9" ht="45" customHeight="1" x14ac:dyDescent="0.4">
      <c r="A47" s="51">
        <v>21</v>
      </c>
      <c r="B47" s="33" t="s">
        <v>833</v>
      </c>
      <c r="C47" s="162" t="s">
        <v>834</v>
      </c>
      <c r="D47" s="162"/>
      <c r="E47" s="53" t="s">
        <v>835</v>
      </c>
      <c r="F47" s="33" t="s">
        <v>836</v>
      </c>
      <c r="G47" s="36" t="s">
        <v>837</v>
      </c>
      <c r="H47" s="36" t="s">
        <v>838</v>
      </c>
      <c r="I47" s="33" t="s">
        <v>839</v>
      </c>
    </row>
    <row r="48" spans="1:9" ht="51" customHeight="1" x14ac:dyDescent="0.4">
      <c r="A48" s="51">
        <v>22</v>
      </c>
      <c r="B48" s="33" t="s">
        <v>840</v>
      </c>
      <c r="C48" s="162" t="s">
        <v>834</v>
      </c>
      <c r="D48" s="162"/>
      <c r="E48" s="53" t="s">
        <v>835</v>
      </c>
      <c r="F48" s="33" t="s">
        <v>836</v>
      </c>
      <c r="G48" s="36" t="s">
        <v>837</v>
      </c>
      <c r="H48" s="36" t="s">
        <v>838</v>
      </c>
      <c r="I48" s="33" t="s">
        <v>839</v>
      </c>
    </row>
    <row r="49" spans="1:9" ht="49.5" customHeight="1" x14ac:dyDescent="0.4">
      <c r="A49" s="51">
        <v>23</v>
      </c>
      <c r="B49" s="33" t="s">
        <v>841</v>
      </c>
      <c r="C49" s="162" t="s">
        <v>834</v>
      </c>
      <c r="D49" s="162"/>
      <c r="E49" s="53" t="s">
        <v>835</v>
      </c>
      <c r="F49" s="33" t="s">
        <v>836</v>
      </c>
      <c r="G49" s="36" t="s">
        <v>837</v>
      </c>
      <c r="H49" s="36" t="s">
        <v>838</v>
      </c>
      <c r="I49" s="33" t="s">
        <v>839</v>
      </c>
    </row>
    <row r="50" spans="1:9" ht="25.75" x14ac:dyDescent="0.4">
      <c r="A50" s="51">
        <v>24</v>
      </c>
      <c r="B50" s="33" t="s">
        <v>842</v>
      </c>
      <c r="C50" s="162" t="s">
        <v>834</v>
      </c>
      <c r="D50" s="162"/>
      <c r="E50" s="53" t="s">
        <v>835</v>
      </c>
      <c r="F50" s="33" t="s">
        <v>815</v>
      </c>
      <c r="G50" s="36" t="s">
        <v>816</v>
      </c>
      <c r="H50" s="36" t="s">
        <v>838</v>
      </c>
      <c r="I50" s="33" t="s">
        <v>839</v>
      </c>
    </row>
    <row r="51" spans="1:9" ht="25.75" x14ac:dyDescent="0.4">
      <c r="A51" s="51">
        <v>25</v>
      </c>
      <c r="B51" s="33" t="s">
        <v>843</v>
      </c>
      <c r="C51" s="162" t="s">
        <v>834</v>
      </c>
      <c r="D51" s="162"/>
      <c r="E51" s="53" t="s">
        <v>835</v>
      </c>
      <c r="F51" s="33" t="s">
        <v>815</v>
      </c>
      <c r="G51" s="36" t="s">
        <v>816</v>
      </c>
      <c r="H51" s="36" t="s">
        <v>838</v>
      </c>
      <c r="I51" s="33" t="s">
        <v>839</v>
      </c>
    </row>
    <row r="52" spans="1:9" ht="25.75" x14ac:dyDescent="0.4">
      <c r="A52" s="51">
        <v>26</v>
      </c>
      <c r="B52" s="33" t="s">
        <v>844</v>
      </c>
      <c r="C52" s="162" t="s">
        <v>834</v>
      </c>
      <c r="D52" s="162"/>
      <c r="E52" s="53" t="s">
        <v>835</v>
      </c>
      <c r="F52" s="33" t="s">
        <v>815</v>
      </c>
      <c r="G52" s="36" t="s">
        <v>816</v>
      </c>
      <c r="H52" s="36" t="s">
        <v>838</v>
      </c>
      <c r="I52" s="33" t="s">
        <v>839</v>
      </c>
    </row>
    <row r="53" spans="1:9" ht="25.75" x14ac:dyDescent="0.4">
      <c r="A53" s="51">
        <v>27</v>
      </c>
      <c r="B53" s="33" t="s">
        <v>845</v>
      </c>
      <c r="C53" s="162" t="s">
        <v>834</v>
      </c>
      <c r="D53" s="162"/>
      <c r="E53" s="53" t="s">
        <v>835</v>
      </c>
      <c r="F53" s="33" t="s">
        <v>815</v>
      </c>
      <c r="G53" s="36" t="s">
        <v>816</v>
      </c>
      <c r="H53" s="36" t="s">
        <v>838</v>
      </c>
      <c r="I53" s="33" t="s">
        <v>839</v>
      </c>
    </row>
    <row r="54" spans="1:9" ht="38.6" x14ac:dyDescent="0.4">
      <c r="A54" s="51">
        <v>28</v>
      </c>
      <c r="B54" s="33" t="s">
        <v>846</v>
      </c>
      <c r="C54" s="162" t="s">
        <v>847</v>
      </c>
      <c r="D54" s="162"/>
      <c r="E54" s="53" t="s">
        <v>848</v>
      </c>
      <c r="F54" s="33" t="s">
        <v>836</v>
      </c>
      <c r="G54" s="36" t="s">
        <v>837</v>
      </c>
      <c r="H54" s="36" t="s">
        <v>838</v>
      </c>
      <c r="I54" s="33" t="s">
        <v>849</v>
      </c>
    </row>
    <row r="55" spans="1:9" ht="38.6" x14ac:dyDescent="0.4">
      <c r="A55" s="51">
        <v>29</v>
      </c>
      <c r="B55" s="33" t="s">
        <v>850</v>
      </c>
      <c r="C55" s="162" t="s">
        <v>847</v>
      </c>
      <c r="D55" s="162"/>
      <c r="E55" s="53" t="s">
        <v>848</v>
      </c>
      <c r="F55" s="33" t="s">
        <v>836</v>
      </c>
      <c r="G55" s="36" t="s">
        <v>837</v>
      </c>
      <c r="H55" s="36" t="s">
        <v>838</v>
      </c>
      <c r="I55" s="33" t="s">
        <v>849</v>
      </c>
    </row>
    <row r="56" spans="1:9" ht="38.6" x14ac:dyDescent="0.4">
      <c r="A56" s="51">
        <v>30</v>
      </c>
      <c r="B56" s="33" t="s">
        <v>851</v>
      </c>
      <c r="C56" s="162" t="s">
        <v>847</v>
      </c>
      <c r="D56" s="162"/>
      <c r="E56" s="53" t="s">
        <v>848</v>
      </c>
      <c r="F56" s="33" t="s">
        <v>836</v>
      </c>
      <c r="G56" s="36" t="s">
        <v>837</v>
      </c>
      <c r="H56" s="36" t="s">
        <v>838</v>
      </c>
      <c r="I56" s="33" t="s">
        <v>849</v>
      </c>
    </row>
    <row r="57" spans="1:9" ht="82.5" customHeight="1" x14ac:dyDescent="0.4">
      <c r="A57" s="51">
        <v>31</v>
      </c>
      <c r="B57" s="57" t="s">
        <v>854</v>
      </c>
      <c r="C57" s="173" t="s">
        <v>855</v>
      </c>
      <c r="D57" s="173"/>
      <c r="E57" s="59" t="s">
        <v>856</v>
      </c>
      <c r="F57" s="60" t="s">
        <v>857</v>
      </c>
      <c r="G57" s="61" t="s">
        <v>795</v>
      </c>
      <c r="H57" s="61" t="s">
        <v>858</v>
      </c>
      <c r="I57" s="58" t="s">
        <v>859</v>
      </c>
    </row>
    <row r="58" spans="1:9" ht="25.75" x14ac:dyDescent="0.4">
      <c r="A58" s="51">
        <v>32</v>
      </c>
      <c r="B58" s="33" t="s">
        <v>860</v>
      </c>
      <c r="C58" s="172" t="s">
        <v>861</v>
      </c>
      <c r="D58" s="172"/>
      <c r="E58" s="48" t="s">
        <v>798</v>
      </c>
      <c r="F58" s="33" t="s">
        <v>862</v>
      </c>
      <c r="G58" s="36" t="s">
        <v>863</v>
      </c>
      <c r="H58" s="36" t="s">
        <v>864</v>
      </c>
      <c r="I58" s="33" t="s">
        <v>865</v>
      </c>
    </row>
    <row r="59" spans="1:9" ht="25.75" x14ac:dyDescent="0.4">
      <c r="A59" s="51">
        <v>33</v>
      </c>
      <c r="B59" s="33" t="s">
        <v>866</v>
      </c>
      <c r="C59" s="172" t="s">
        <v>867</v>
      </c>
      <c r="D59" s="172"/>
      <c r="E59" s="48" t="s">
        <v>798</v>
      </c>
      <c r="F59" s="33" t="s">
        <v>862</v>
      </c>
      <c r="G59" s="36" t="s">
        <v>868</v>
      </c>
      <c r="H59" s="36" t="s">
        <v>869</v>
      </c>
      <c r="I59" s="33" t="s">
        <v>870</v>
      </c>
    </row>
    <row r="60" spans="1:9" ht="25.75" x14ac:dyDescent="0.4">
      <c r="A60" s="51">
        <v>34</v>
      </c>
      <c r="B60" s="33" t="s">
        <v>871</v>
      </c>
      <c r="C60" s="172" t="s">
        <v>872</v>
      </c>
      <c r="D60" s="172"/>
      <c r="E60" s="48" t="s">
        <v>798</v>
      </c>
      <c r="F60" s="33" t="s">
        <v>862</v>
      </c>
      <c r="G60" s="36" t="s">
        <v>868</v>
      </c>
      <c r="H60" s="36" t="s">
        <v>869</v>
      </c>
      <c r="I60" s="33" t="s">
        <v>870</v>
      </c>
    </row>
    <row r="61" spans="1:9" ht="15" customHeight="1" x14ac:dyDescent="0.4">
      <c r="A61" s="51">
        <v>35</v>
      </c>
      <c r="B61" s="33" t="s">
        <v>873</v>
      </c>
      <c r="C61" s="172" t="s">
        <v>872</v>
      </c>
      <c r="D61" s="172"/>
      <c r="E61" s="48" t="s">
        <v>798</v>
      </c>
      <c r="F61" s="33" t="s">
        <v>862</v>
      </c>
      <c r="G61" s="36" t="s">
        <v>868</v>
      </c>
      <c r="H61" s="36" t="s">
        <v>869</v>
      </c>
      <c r="I61" s="33" t="s">
        <v>870</v>
      </c>
    </row>
    <row r="62" spans="1:9" ht="25.75" x14ac:dyDescent="0.4">
      <c r="A62" s="51">
        <v>36</v>
      </c>
      <c r="B62" s="33" t="s">
        <v>874</v>
      </c>
      <c r="C62" s="172" t="s">
        <v>872</v>
      </c>
      <c r="D62" s="172"/>
      <c r="E62" s="48" t="s">
        <v>798</v>
      </c>
      <c r="F62" s="33" t="s">
        <v>862</v>
      </c>
      <c r="G62" s="36" t="s">
        <v>868</v>
      </c>
      <c r="H62" s="36" t="s">
        <v>875</v>
      </c>
      <c r="I62" s="33" t="s">
        <v>870</v>
      </c>
    </row>
    <row r="63" spans="1:9" ht="25.75" x14ac:dyDescent="0.4">
      <c r="A63" s="51">
        <v>37</v>
      </c>
      <c r="B63" s="33" t="s">
        <v>876</v>
      </c>
      <c r="C63" s="172" t="s">
        <v>872</v>
      </c>
      <c r="D63" s="172"/>
      <c r="E63" s="48" t="s">
        <v>798</v>
      </c>
      <c r="F63" s="33" t="s">
        <v>862</v>
      </c>
      <c r="G63" s="36" t="s">
        <v>868</v>
      </c>
      <c r="H63" s="36" t="s">
        <v>877</v>
      </c>
      <c r="I63" s="33" t="s">
        <v>870</v>
      </c>
    </row>
    <row r="64" spans="1:9" ht="38.6" x14ac:dyDescent="0.4">
      <c r="A64" s="51">
        <v>38</v>
      </c>
      <c r="B64" s="33" t="s">
        <v>878</v>
      </c>
      <c r="C64" s="172" t="s">
        <v>879</v>
      </c>
      <c r="D64" s="172"/>
      <c r="E64" s="48" t="s">
        <v>798</v>
      </c>
      <c r="F64" s="33" t="s">
        <v>862</v>
      </c>
      <c r="G64" s="36" t="s">
        <v>880</v>
      </c>
      <c r="H64" s="36" t="s">
        <v>881</v>
      </c>
      <c r="I64" s="33" t="s">
        <v>882</v>
      </c>
    </row>
    <row r="65" spans="1:9" ht="25.75" x14ac:dyDescent="0.4">
      <c r="A65" s="51">
        <v>39</v>
      </c>
      <c r="B65" s="33" t="s">
        <v>878</v>
      </c>
      <c r="C65" s="172" t="s">
        <v>879</v>
      </c>
      <c r="D65" s="172"/>
      <c r="E65" s="48" t="s">
        <v>798</v>
      </c>
      <c r="F65" s="33" t="s">
        <v>862</v>
      </c>
      <c r="G65" s="36" t="s">
        <v>883</v>
      </c>
      <c r="H65" s="36" t="s">
        <v>884</v>
      </c>
      <c r="I65" s="33" t="s">
        <v>885</v>
      </c>
    </row>
    <row r="66" spans="1:9" ht="25.75" x14ac:dyDescent="0.4">
      <c r="A66" s="51">
        <v>40</v>
      </c>
      <c r="B66" s="33" t="s">
        <v>886</v>
      </c>
      <c r="C66" s="172" t="s">
        <v>887</v>
      </c>
      <c r="D66" s="172"/>
      <c r="E66" s="48" t="s">
        <v>798</v>
      </c>
      <c r="F66" s="33" t="s">
        <v>862</v>
      </c>
      <c r="G66" s="36" t="s">
        <v>883</v>
      </c>
      <c r="H66" s="36" t="s">
        <v>888</v>
      </c>
      <c r="I66" s="33" t="s">
        <v>889</v>
      </c>
    </row>
    <row r="67" spans="1:9" ht="25.75" x14ac:dyDescent="0.4">
      <c r="A67" s="51">
        <v>41</v>
      </c>
      <c r="B67" s="33" t="s">
        <v>886</v>
      </c>
      <c r="C67" s="172" t="s">
        <v>887</v>
      </c>
      <c r="D67" s="172"/>
      <c r="E67" s="48" t="s">
        <v>798</v>
      </c>
      <c r="F67" s="33" t="s">
        <v>862</v>
      </c>
      <c r="G67" s="36" t="s">
        <v>883</v>
      </c>
      <c r="H67" s="36" t="s">
        <v>888</v>
      </c>
      <c r="I67" s="34" t="s">
        <v>890</v>
      </c>
    </row>
    <row r="68" spans="1:9" ht="25.75" x14ac:dyDescent="0.4">
      <c r="A68" s="51">
        <v>42</v>
      </c>
      <c r="B68" s="33" t="s">
        <v>886</v>
      </c>
      <c r="C68" s="172" t="s">
        <v>887</v>
      </c>
      <c r="D68" s="172"/>
      <c r="E68" s="48" t="s">
        <v>798</v>
      </c>
      <c r="F68" s="33" t="s">
        <v>862</v>
      </c>
      <c r="G68" s="36" t="s">
        <v>883</v>
      </c>
      <c r="H68" s="36" t="s">
        <v>888</v>
      </c>
      <c r="I68" s="34" t="s">
        <v>891</v>
      </c>
    </row>
    <row r="69" spans="1:9" ht="25.75" x14ac:dyDescent="0.4">
      <c r="A69" s="51">
        <v>43</v>
      </c>
      <c r="B69" s="33" t="s">
        <v>892</v>
      </c>
      <c r="C69" s="172" t="s">
        <v>893</v>
      </c>
      <c r="D69" s="172"/>
      <c r="E69" s="48" t="s">
        <v>798</v>
      </c>
      <c r="F69" s="33" t="s">
        <v>862</v>
      </c>
      <c r="G69" s="36" t="s">
        <v>894</v>
      </c>
      <c r="H69" s="36" t="s">
        <v>895</v>
      </c>
      <c r="I69" s="33" t="s">
        <v>896</v>
      </c>
    </row>
    <row r="70" spans="1:9" ht="51.45" x14ac:dyDescent="0.4">
      <c r="A70" s="51">
        <v>44</v>
      </c>
      <c r="B70" s="33" t="s">
        <v>897</v>
      </c>
      <c r="C70" s="172" t="s">
        <v>898</v>
      </c>
      <c r="D70" s="172"/>
      <c r="E70" s="48" t="s">
        <v>798</v>
      </c>
      <c r="F70" s="33" t="s">
        <v>862</v>
      </c>
      <c r="G70" s="36" t="s">
        <v>899</v>
      </c>
      <c r="H70" s="36" t="s">
        <v>900</v>
      </c>
      <c r="I70" s="33" t="s">
        <v>901</v>
      </c>
    </row>
    <row r="71" spans="1:9" ht="25.75" x14ac:dyDescent="0.4">
      <c r="A71" s="51">
        <v>45</v>
      </c>
      <c r="B71" s="33" t="s">
        <v>902</v>
      </c>
      <c r="C71" s="172" t="s">
        <v>898</v>
      </c>
      <c r="D71" s="172"/>
      <c r="E71" s="48" t="s">
        <v>798</v>
      </c>
      <c r="F71" s="33" t="s">
        <v>862</v>
      </c>
      <c r="G71" s="36">
        <v>45712</v>
      </c>
      <c r="H71" s="36" t="s">
        <v>903</v>
      </c>
      <c r="I71" s="33" t="s">
        <v>904</v>
      </c>
    </row>
    <row r="72" spans="1:9" ht="25.75" x14ac:dyDescent="0.4">
      <c r="A72" s="51">
        <v>46</v>
      </c>
      <c r="B72" s="33" t="s">
        <v>905</v>
      </c>
      <c r="C72" s="172" t="s">
        <v>906</v>
      </c>
      <c r="D72" s="172"/>
      <c r="E72" s="48" t="s">
        <v>798</v>
      </c>
      <c r="F72" s="33" t="s">
        <v>862</v>
      </c>
      <c r="G72" s="36" t="s">
        <v>907</v>
      </c>
      <c r="H72" s="36" t="s">
        <v>908</v>
      </c>
      <c r="I72" s="33" t="s">
        <v>909</v>
      </c>
    </row>
    <row r="73" spans="1:9" ht="25.75" x14ac:dyDescent="0.4">
      <c r="A73" s="51">
        <v>47</v>
      </c>
      <c r="B73" s="33" t="s">
        <v>905</v>
      </c>
      <c r="C73" s="172" t="s">
        <v>861</v>
      </c>
      <c r="D73" s="172"/>
      <c r="E73" s="48" t="s">
        <v>798</v>
      </c>
      <c r="F73" s="33" t="s">
        <v>862</v>
      </c>
      <c r="G73" s="36" t="s">
        <v>907</v>
      </c>
      <c r="H73" s="36" t="s">
        <v>908</v>
      </c>
      <c r="I73" s="33" t="s">
        <v>910</v>
      </c>
    </row>
    <row r="74" spans="1:9" ht="64.3" x14ac:dyDescent="0.4">
      <c r="A74" s="51">
        <v>48</v>
      </c>
      <c r="B74" s="33" t="s">
        <v>911</v>
      </c>
      <c r="C74" s="172" t="s">
        <v>898</v>
      </c>
      <c r="D74" s="172"/>
      <c r="E74" s="48" t="s">
        <v>798</v>
      </c>
      <c r="F74" s="33" t="s">
        <v>862</v>
      </c>
      <c r="G74" s="36" t="s">
        <v>907</v>
      </c>
      <c r="H74" s="36" t="s">
        <v>888</v>
      </c>
      <c r="I74" s="33" t="s">
        <v>912</v>
      </c>
    </row>
    <row r="75" spans="1:9" ht="38.6" x14ac:dyDescent="0.4">
      <c r="A75" s="51">
        <v>49</v>
      </c>
      <c r="B75" s="33" t="s">
        <v>911</v>
      </c>
      <c r="C75" s="172" t="s">
        <v>913</v>
      </c>
      <c r="D75" s="172"/>
      <c r="E75" s="48" t="s">
        <v>798</v>
      </c>
      <c r="F75" s="33" t="s">
        <v>862</v>
      </c>
      <c r="G75" s="36" t="s">
        <v>907</v>
      </c>
      <c r="H75" s="36" t="s">
        <v>888</v>
      </c>
      <c r="I75" s="33" t="s">
        <v>914</v>
      </c>
    </row>
    <row r="76" spans="1:9" ht="64.3" x14ac:dyDescent="0.4">
      <c r="A76" s="51">
        <v>50</v>
      </c>
      <c r="B76" s="33" t="s">
        <v>911</v>
      </c>
      <c r="C76" s="172" t="s">
        <v>898</v>
      </c>
      <c r="D76" s="172"/>
      <c r="E76" s="49" t="s">
        <v>798</v>
      </c>
      <c r="F76" s="34" t="s">
        <v>862</v>
      </c>
      <c r="G76" s="37" t="s">
        <v>907</v>
      </c>
      <c r="H76" s="37" t="s">
        <v>881</v>
      </c>
      <c r="I76" s="33" t="s">
        <v>915</v>
      </c>
    </row>
    <row r="77" spans="1:9" ht="51.45" x14ac:dyDescent="0.4">
      <c r="A77" s="51">
        <v>51</v>
      </c>
      <c r="B77" s="33" t="s">
        <v>911</v>
      </c>
      <c r="C77" s="172" t="s">
        <v>913</v>
      </c>
      <c r="D77" s="172"/>
      <c r="E77" s="49" t="s">
        <v>798</v>
      </c>
      <c r="F77" s="34" t="s">
        <v>862</v>
      </c>
      <c r="G77" s="37" t="s">
        <v>907</v>
      </c>
      <c r="H77" s="37" t="s">
        <v>881</v>
      </c>
      <c r="I77" s="33" t="s">
        <v>916</v>
      </c>
    </row>
    <row r="78" spans="1:9" ht="38.6" x14ac:dyDescent="0.4">
      <c r="A78" s="51">
        <v>52</v>
      </c>
      <c r="B78" s="33" t="s">
        <v>878</v>
      </c>
      <c r="C78" s="172" t="s">
        <v>879</v>
      </c>
      <c r="D78" s="172"/>
      <c r="E78" s="49" t="s">
        <v>798</v>
      </c>
      <c r="F78" s="34" t="s">
        <v>862</v>
      </c>
      <c r="G78" s="37" t="s">
        <v>907</v>
      </c>
      <c r="H78" s="37" t="s">
        <v>917</v>
      </c>
      <c r="I78" s="34" t="s">
        <v>918</v>
      </c>
    </row>
    <row r="79" spans="1:9" ht="25.75" x14ac:dyDescent="0.4">
      <c r="A79" s="51">
        <v>53</v>
      </c>
      <c r="B79" s="34" t="s">
        <v>919</v>
      </c>
      <c r="C79" s="174" t="s">
        <v>879</v>
      </c>
      <c r="D79" s="174"/>
      <c r="E79" s="49" t="s">
        <v>798</v>
      </c>
      <c r="F79" s="34" t="s">
        <v>862</v>
      </c>
      <c r="G79" s="37" t="s">
        <v>920</v>
      </c>
      <c r="H79" s="37" t="s">
        <v>921</v>
      </c>
      <c r="I79" s="34" t="s">
        <v>922</v>
      </c>
    </row>
    <row r="80" spans="1:9" ht="64.3" x14ac:dyDescent="0.4">
      <c r="A80" s="51">
        <v>54</v>
      </c>
      <c r="B80" s="33" t="s">
        <v>897</v>
      </c>
      <c r="C80" s="172" t="s">
        <v>898</v>
      </c>
      <c r="D80" s="172"/>
      <c r="E80" s="49" t="s">
        <v>798</v>
      </c>
      <c r="F80" s="34" t="s">
        <v>862</v>
      </c>
      <c r="G80" s="37" t="s">
        <v>923</v>
      </c>
      <c r="H80" s="62" t="s">
        <v>924</v>
      </c>
      <c r="I80" s="33" t="s">
        <v>925</v>
      </c>
    </row>
    <row r="81" spans="1:9" ht="64.3" x14ac:dyDescent="0.4">
      <c r="A81" s="51">
        <v>55</v>
      </c>
      <c r="B81" s="33" t="s">
        <v>897</v>
      </c>
      <c r="C81" s="172" t="s">
        <v>898</v>
      </c>
      <c r="D81" s="172"/>
      <c r="E81" s="49" t="s">
        <v>798</v>
      </c>
      <c r="F81" s="34" t="s">
        <v>862</v>
      </c>
      <c r="G81" s="37" t="s">
        <v>923</v>
      </c>
      <c r="H81" s="37">
        <v>45787</v>
      </c>
      <c r="I81" s="33" t="s">
        <v>925</v>
      </c>
    </row>
    <row r="82" spans="1:9" ht="25.75" x14ac:dyDescent="0.4">
      <c r="A82" s="51">
        <v>56</v>
      </c>
      <c r="B82" s="34" t="s">
        <v>503</v>
      </c>
      <c r="C82" s="174" t="s">
        <v>926</v>
      </c>
      <c r="D82" s="174"/>
      <c r="E82" s="49" t="s">
        <v>798</v>
      </c>
      <c r="F82" s="34" t="s">
        <v>862</v>
      </c>
      <c r="G82" s="37" t="s">
        <v>927</v>
      </c>
      <c r="H82" s="37">
        <v>45808</v>
      </c>
      <c r="I82" s="34" t="s">
        <v>928</v>
      </c>
    </row>
    <row r="83" spans="1:9" x14ac:dyDescent="0.4">
      <c r="A83" s="51">
        <v>57</v>
      </c>
      <c r="B83" s="34" t="s">
        <v>886</v>
      </c>
      <c r="C83" s="174" t="s">
        <v>898</v>
      </c>
      <c r="D83" s="174"/>
      <c r="E83" s="49" t="s">
        <v>798</v>
      </c>
      <c r="F83" s="34" t="s">
        <v>862</v>
      </c>
      <c r="G83" s="37" t="s">
        <v>929</v>
      </c>
      <c r="H83" s="37">
        <v>45815</v>
      </c>
      <c r="I83" s="34" t="s">
        <v>930</v>
      </c>
    </row>
    <row r="84" spans="1:9" ht="64.3" x14ac:dyDescent="0.4">
      <c r="A84" s="51">
        <v>58</v>
      </c>
      <c r="B84" s="34" t="s">
        <v>594</v>
      </c>
      <c r="C84" s="172" t="s">
        <v>898</v>
      </c>
      <c r="D84" s="172"/>
      <c r="E84" s="49" t="s">
        <v>798</v>
      </c>
      <c r="F84" s="34" t="s">
        <v>862</v>
      </c>
      <c r="G84" s="37" t="s">
        <v>931</v>
      </c>
      <c r="H84" s="37" t="s">
        <v>932</v>
      </c>
      <c r="I84" s="33" t="s">
        <v>915</v>
      </c>
    </row>
    <row r="85" spans="1:9" ht="51.45" x14ac:dyDescent="0.4">
      <c r="A85" s="51">
        <v>59</v>
      </c>
      <c r="B85" s="34" t="s">
        <v>911</v>
      </c>
      <c r="C85" s="174" t="s">
        <v>913</v>
      </c>
      <c r="D85" s="174"/>
      <c r="E85" s="49" t="s">
        <v>798</v>
      </c>
      <c r="F85" s="34" t="s">
        <v>862</v>
      </c>
      <c r="G85" s="37" t="s">
        <v>933</v>
      </c>
      <c r="H85" s="37" t="s">
        <v>934</v>
      </c>
      <c r="I85" s="33" t="s">
        <v>916</v>
      </c>
    </row>
    <row r="86" spans="1:9" ht="77.150000000000006" x14ac:dyDescent="0.4">
      <c r="A86" s="51">
        <v>60</v>
      </c>
      <c r="B86" s="34" t="s">
        <v>911</v>
      </c>
      <c r="C86" s="174" t="s">
        <v>935</v>
      </c>
      <c r="D86" s="174"/>
      <c r="E86" s="49" t="s">
        <v>798</v>
      </c>
      <c r="F86" s="34" t="s">
        <v>862</v>
      </c>
      <c r="G86" s="37" t="s">
        <v>936</v>
      </c>
      <c r="H86" s="37" t="s">
        <v>937</v>
      </c>
      <c r="I86" s="34" t="s">
        <v>938</v>
      </c>
    </row>
    <row r="87" spans="1:9" ht="25.75" x14ac:dyDescent="0.4">
      <c r="A87" s="51">
        <v>61</v>
      </c>
      <c r="B87" s="34" t="s">
        <v>886</v>
      </c>
      <c r="C87" s="174" t="s">
        <v>887</v>
      </c>
      <c r="D87" s="174"/>
      <c r="E87" s="49" t="s">
        <v>798</v>
      </c>
      <c r="F87" s="34" t="s">
        <v>862</v>
      </c>
      <c r="G87" s="37" t="s">
        <v>939</v>
      </c>
      <c r="H87" s="37" t="s">
        <v>940</v>
      </c>
      <c r="I87" s="34" t="s">
        <v>941</v>
      </c>
    </row>
    <row r="88" spans="1:9" ht="25.75" x14ac:dyDescent="0.4">
      <c r="A88" s="51">
        <v>62</v>
      </c>
      <c r="B88" s="34" t="s">
        <v>886</v>
      </c>
      <c r="C88" s="174" t="s">
        <v>861</v>
      </c>
      <c r="D88" s="174"/>
      <c r="E88" s="49" t="s">
        <v>798</v>
      </c>
      <c r="F88" s="34" t="s">
        <v>862</v>
      </c>
      <c r="G88" s="37" t="s">
        <v>942</v>
      </c>
      <c r="H88" s="37" t="s">
        <v>943</v>
      </c>
      <c r="I88" s="34" t="s">
        <v>891</v>
      </c>
    </row>
    <row r="89" spans="1:9" ht="25.75" x14ac:dyDescent="0.4">
      <c r="A89" s="51">
        <v>63</v>
      </c>
      <c r="B89" s="34" t="s">
        <v>886</v>
      </c>
      <c r="C89" s="174" t="s">
        <v>861</v>
      </c>
      <c r="D89" s="174"/>
      <c r="E89" s="49" t="s">
        <v>798</v>
      </c>
      <c r="F89" s="34" t="s">
        <v>862</v>
      </c>
      <c r="G89" s="37" t="s">
        <v>944</v>
      </c>
      <c r="H89" s="37" t="s">
        <v>945</v>
      </c>
      <c r="I89" s="34" t="s">
        <v>890</v>
      </c>
    </row>
    <row r="90" spans="1:9" ht="25.75" x14ac:dyDescent="0.4">
      <c r="A90" s="51">
        <v>64</v>
      </c>
      <c r="B90" s="34" t="s">
        <v>871</v>
      </c>
      <c r="C90" s="174" t="s">
        <v>872</v>
      </c>
      <c r="D90" s="174"/>
      <c r="E90" s="49" t="s">
        <v>798</v>
      </c>
      <c r="F90" s="34" t="s">
        <v>862</v>
      </c>
      <c r="G90" s="37" t="s">
        <v>944</v>
      </c>
      <c r="H90" s="37" t="s">
        <v>946</v>
      </c>
      <c r="I90" s="34" t="s">
        <v>870</v>
      </c>
    </row>
    <row r="91" spans="1:9" ht="25.75" x14ac:dyDescent="0.4">
      <c r="A91" s="51">
        <v>65</v>
      </c>
      <c r="B91" s="34" t="s">
        <v>947</v>
      </c>
      <c r="C91" s="174" t="s">
        <v>872</v>
      </c>
      <c r="D91" s="174"/>
      <c r="E91" s="49" t="s">
        <v>798</v>
      </c>
      <c r="F91" s="34" t="s">
        <v>862</v>
      </c>
      <c r="G91" s="37" t="s">
        <v>944</v>
      </c>
      <c r="H91" s="37" t="s">
        <v>943</v>
      </c>
      <c r="I91" s="34" t="s">
        <v>870</v>
      </c>
    </row>
    <row r="92" spans="1:9" ht="25.75" x14ac:dyDescent="0.4">
      <c r="A92" s="51">
        <v>66</v>
      </c>
      <c r="B92" s="34" t="s">
        <v>948</v>
      </c>
      <c r="C92" s="174" t="s">
        <v>872</v>
      </c>
      <c r="D92" s="174"/>
      <c r="E92" s="49" t="s">
        <v>798</v>
      </c>
      <c r="F92" s="34" t="s">
        <v>862</v>
      </c>
      <c r="G92" s="37" t="s">
        <v>944</v>
      </c>
      <c r="H92" s="37" t="s">
        <v>949</v>
      </c>
      <c r="I92" s="34" t="s">
        <v>870</v>
      </c>
    </row>
    <row r="93" spans="1:9" ht="25.75" x14ac:dyDescent="0.4">
      <c r="A93" s="51">
        <v>67</v>
      </c>
      <c r="B93" s="34" t="s">
        <v>874</v>
      </c>
      <c r="C93" s="174" t="s">
        <v>872</v>
      </c>
      <c r="D93" s="174"/>
      <c r="E93" s="49" t="s">
        <v>798</v>
      </c>
      <c r="F93" s="34" t="s">
        <v>862</v>
      </c>
      <c r="G93" s="37" t="s">
        <v>944</v>
      </c>
      <c r="H93" s="37" t="s">
        <v>946</v>
      </c>
      <c r="I93" s="34" t="s">
        <v>870</v>
      </c>
    </row>
    <row r="94" spans="1:9" ht="25.75" x14ac:dyDescent="0.4">
      <c r="A94" s="51">
        <v>68</v>
      </c>
      <c r="B94" s="34" t="s">
        <v>878</v>
      </c>
      <c r="C94" s="174" t="s">
        <v>879</v>
      </c>
      <c r="D94" s="174"/>
      <c r="E94" s="49" t="s">
        <v>798</v>
      </c>
      <c r="F94" s="34" t="s">
        <v>862</v>
      </c>
      <c r="G94" s="37" t="s">
        <v>944</v>
      </c>
      <c r="H94" s="37" t="s">
        <v>950</v>
      </c>
      <c r="I94" s="34" t="s">
        <v>951</v>
      </c>
    </row>
    <row r="95" spans="1:9" ht="25.75" x14ac:dyDescent="0.4">
      <c r="A95" s="51">
        <v>69</v>
      </c>
      <c r="B95" s="33" t="s">
        <v>892</v>
      </c>
      <c r="C95" s="174" t="s">
        <v>872</v>
      </c>
      <c r="D95" s="174"/>
      <c r="E95" s="48" t="s">
        <v>798</v>
      </c>
      <c r="F95" s="33" t="s">
        <v>862</v>
      </c>
      <c r="G95" s="36" t="s">
        <v>952</v>
      </c>
      <c r="H95" s="36" t="s">
        <v>953</v>
      </c>
      <c r="I95" s="33" t="s">
        <v>870</v>
      </c>
    </row>
    <row r="96" spans="1:9" ht="25.75" x14ac:dyDescent="0.4">
      <c r="A96" s="51">
        <v>70</v>
      </c>
      <c r="B96" s="34" t="s">
        <v>911</v>
      </c>
      <c r="C96" s="174" t="s">
        <v>954</v>
      </c>
      <c r="D96" s="174"/>
      <c r="E96" s="49" t="s">
        <v>798</v>
      </c>
      <c r="F96" s="34" t="s">
        <v>862</v>
      </c>
      <c r="G96" s="37" t="s">
        <v>955</v>
      </c>
      <c r="H96" s="37" t="s">
        <v>956</v>
      </c>
      <c r="I96" s="34" t="s">
        <v>957</v>
      </c>
    </row>
    <row r="97" spans="1:10" ht="25.75" x14ac:dyDescent="0.4">
      <c r="A97" s="51">
        <v>71</v>
      </c>
      <c r="B97" s="34" t="s">
        <v>958</v>
      </c>
      <c r="C97" s="174" t="s">
        <v>906</v>
      </c>
      <c r="D97" s="174"/>
      <c r="E97" s="49" t="s">
        <v>798</v>
      </c>
      <c r="F97" s="34" t="s">
        <v>862</v>
      </c>
      <c r="G97" s="37" t="s">
        <v>959</v>
      </c>
      <c r="H97" s="37" t="s">
        <v>960</v>
      </c>
      <c r="I97" s="34" t="s">
        <v>961</v>
      </c>
    </row>
    <row r="98" spans="1:10" ht="38.6" x14ac:dyDescent="0.4">
      <c r="A98" s="51">
        <v>72</v>
      </c>
      <c r="B98" s="34" t="s">
        <v>962</v>
      </c>
      <c r="C98" s="174" t="s">
        <v>913</v>
      </c>
      <c r="D98" s="174"/>
      <c r="E98" s="49" t="s">
        <v>798</v>
      </c>
      <c r="F98" s="34" t="s">
        <v>862</v>
      </c>
      <c r="G98" s="37" t="s">
        <v>963</v>
      </c>
      <c r="H98" s="37" t="s">
        <v>964</v>
      </c>
      <c r="I98" s="34" t="s">
        <v>965</v>
      </c>
    </row>
    <row r="99" spans="1:10" ht="64.3" x14ac:dyDescent="0.4">
      <c r="A99" s="51">
        <v>73</v>
      </c>
      <c r="B99" s="34" t="s">
        <v>966</v>
      </c>
      <c r="C99" s="174" t="s">
        <v>898</v>
      </c>
      <c r="D99" s="174"/>
      <c r="E99" s="49" t="s">
        <v>798</v>
      </c>
      <c r="F99" s="34" t="s">
        <v>862</v>
      </c>
      <c r="G99" s="37" t="s">
        <v>967</v>
      </c>
      <c r="H99" s="37" t="s">
        <v>968</v>
      </c>
      <c r="I99" s="34" t="s">
        <v>925</v>
      </c>
    </row>
    <row r="100" spans="1:10" ht="25.75" x14ac:dyDescent="0.4">
      <c r="A100" s="51">
        <v>74</v>
      </c>
      <c r="B100" s="34" t="s">
        <v>878</v>
      </c>
      <c r="C100" s="174" t="s">
        <v>879</v>
      </c>
      <c r="D100" s="174"/>
      <c r="E100" s="49" t="s">
        <v>798</v>
      </c>
      <c r="F100" s="34" t="s">
        <v>862</v>
      </c>
      <c r="G100" s="37" t="s">
        <v>969</v>
      </c>
      <c r="H100" s="37" t="s">
        <v>946</v>
      </c>
      <c r="I100" s="34" t="s">
        <v>970</v>
      </c>
    </row>
    <row r="101" spans="1:10" x14ac:dyDescent="0.4">
      <c r="A101" s="51">
        <v>75</v>
      </c>
      <c r="B101" s="34" t="s">
        <v>971</v>
      </c>
      <c r="C101" s="174" t="s">
        <v>898</v>
      </c>
      <c r="D101" s="174"/>
      <c r="E101" s="49" t="s">
        <v>798</v>
      </c>
      <c r="F101" s="34" t="s">
        <v>862</v>
      </c>
      <c r="G101" s="37" t="s">
        <v>972</v>
      </c>
      <c r="H101" s="37" t="s">
        <v>973</v>
      </c>
      <c r="I101" s="34" t="s">
        <v>974</v>
      </c>
    </row>
    <row r="102" spans="1:10" x14ac:dyDescent="0.4">
      <c r="A102" s="51">
        <v>76</v>
      </c>
      <c r="B102" s="34" t="s">
        <v>975</v>
      </c>
      <c r="C102" s="174" t="s">
        <v>872</v>
      </c>
      <c r="D102" s="174"/>
      <c r="E102" s="49" t="s">
        <v>798</v>
      </c>
      <c r="F102" s="34" t="s">
        <v>862</v>
      </c>
      <c r="G102" s="37" t="s">
        <v>972</v>
      </c>
      <c r="H102" s="37" t="s">
        <v>976</v>
      </c>
      <c r="I102" s="34" t="s">
        <v>870</v>
      </c>
    </row>
    <row r="103" spans="1:10" ht="51.45" x14ac:dyDescent="0.4">
      <c r="A103" s="51">
        <v>77</v>
      </c>
      <c r="B103" s="34" t="s">
        <v>897</v>
      </c>
      <c r="C103" s="174" t="s">
        <v>898</v>
      </c>
      <c r="D103" s="174"/>
      <c r="E103" s="49" t="s">
        <v>798</v>
      </c>
      <c r="F103" s="34" t="s">
        <v>862</v>
      </c>
      <c r="G103" s="37" t="s">
        <v>977</v>
      </c>
      <c r="H103" s="37" t="s">
        <v>978</v>
      </c>
      <c r="I103" s="34" t="s">
        <v>979</v>
      </c>
    </row>
    <row r="104" spans="1:10" x14ac:dyDescent="0.4">
      <c r="A104" s="51">
        <v>78</v>
      </c>
      <c r="B104" s="34" t="s">
        <v>980</v>
      </c>
      <c r="C104" s="174" t="s">
        <v>872</v>
      </c>
      <c r="D104" s="174"/>
      <c r="E104" s="49" t="s">
        <v>798</v>
      </c>
      <c r="F104" s="34" t="s">
        <v>862</v>
      </c>
      <c r="G104" s="37" t="s">
        <v>981</v>
      </c>
      <c r="H104" s="37" t="s">
        <v>982</v>
      </c>
      <c r="I104" s="34" t="s">
        <v>870</v>
      </c>
    </row>
    <row r="105" spans="1:10" ht="25.75" x14ac:dyDescent="0.4">
      <c r="A105" s="51">
        <v>79</v>
      </c>
      <c r="B105" s="34" t="s">
        <v>983</v>
      </c>
      <c r="C105" s="174" t="s">
        <v>913</v>
      </c>
      <c r="D105" s="174"/>
      <c r="E105" s="49" t="s">
        <v>798</v>
      </c>
      <c r="F105" s="34" t="s">
        <v>862</v>
      </c>
      <c r="G105" s="37" t="s">
        <v>984</v>
      </c>
      <c r="H105" s="37" t="s">
        <v>985</v>
      </c>
      <c r="I105" s="34" t="s">
        <v>986</v>
      </c>
    </row>
    <row r="106" spans="1:10" ht="51.45" x14ac:dyDescent="0.4">
      <c r="A106" s="51">
        <v>80</v>
      </c>
      <c r="B106" s="34" t="s">
        <v>897</v>
      </c>
      <c r="C106" s="174" t="s">
        <v>898</v>
      </c>
      <c r="D106" s="174"/>
      <c r="E106" s="49" t="s">
        <v>798</v>
      </c>
      <c r="F106" s="34" t="s">
        <v>862</v>
      </c>
      <c r="G106" s="37" t="s">
        <v>987</v>
      </c>
      <c r="H106" s="37" t="s">
        <v>988</v>
      </c>
      <c r="I106" s="34" t="s">
        <v>979</v>
      </c>
    </row>
    <row r="107" spans="1:10" ht="25.75" x14ac:dyDescent="0.4">
      <c r="A107" s="51">
        <v>81</v>
      </c>
      <c r="B107" s="34" t="s">
        <v>983</v>
      </c>
      <c r="C107" s="174" t="s">
        <v>926</v>
      </c>
      <c r="D107" s="174"/>
      <c r="E107" s="49" t="s">
        <v>798</v>
      </c>
      <c r="F107" s="34" t="s">
        <v>862</v>
      </c>
      <c r="G107" s="37" t="s">
        <v>989</v>
      </c>
      <c r="H107" s="37" t="s">
        <v>990</v>
      </c>
      <c r="I107" s="34" t="s">
        <v>870</v>
      </c>
    </row>
    <row r="108" spans="1:10" x14ac:dyDescent="0.4">
      <c r="A108" s="51">
        <v>82</v>
      </c>
      <c r="B108" s="34" t="s">
        <v>886</v>
      </c>
      <c r="C108" s="174" t="s">
        <v>861</v>
      </c>
      <c r="D108" s="174"/>
      <c r="E108" s="49" t="s">
        <v>798</v>
      </c>
      <c r="F108" s="34" t="s">
        <v>862</v>
      </c>
      <c r="G108" s="37" t="s">
        <v>991</v>
      </c>
      <c r="H108" s="37" t="s">
        <v>992</v>
      </c>
      <c r="I108" s="34" t="s">
        <v>930</v>
      </c>
    </row>
    <row r="109" spans="1:10" ht="25.75" x14ac:dyDescent="0.4">
      <c r="A109" s="51">
        <v>83</v>
      </c>
      <c r="B109" s="33" t="s">
        <v>1011</v>
      </c>
      <c r="C109" s="162" t="s">
        <v>1012</v>
      </c>
      <c r="D109" s="162"/>
      <c r="E109" s="53" t="s">
        <v>1013</v>
      </c>
      <c r="F109" s="33" t="s">
        <v>1014</v>
      </c>
      <c r="G109" s="36" t="s">
        <v>1015</v>
      </c>
      <c r="H109" s="36" t="s">
        <v>1016</v>
      </c>
      <c r="I109" s="33" t="s">
        <v>1017</v>
      </c>
      <c r="J109" s="50"/>
    </row>
    <row r="110" spans="1:10" ht="25.75" x14ac:dyDescent="0.4">
      <c r="A110" s="51">
        <v>84</v>
      </c>
      <c r="B110" s="33" t="s">
        <v>817</v>
      </c>
      <c r="C110" s="162" t="s">
        <v>1012</v>
      </c>
      <c r="D110" s="162"/>
      <c r="E110" s="53" t="s">
        <v>1013</v>
      </c>
      <c r="F110" s="33" t="s">
        <v>1018</v>
      </c>
      <c r="G110" s="36" t="s">
        <v>816</v>
      </c>
      <c r="H110" s="36" t="s">
        <v>816</v>
      </c>
      <c r="I110" s="33" t="s">
        <v>1019</v>
      </c>
      <c r="J110" s="50"/>
    </row>
    <row r="111" spans="1:10" ht="15" customHeight="1" x14ac:dyDescent="0.4">
      <c r="A111" s="51">
        <v>85</v>
      </c>
      <c r="B111" s="33" t="s">
        <v>239</v>
      </c>
      <c r="C111" s="162" t="s">
        <v>1012</v>
      </c>
      <c r="D111" s="162"/>
      <c r="E111" s="53" t="s">
        <v>1020</v>
      </c>
      <c r="F111" s="33" t="s">
        <v>1018</v>
      </c>
      <c r="G111" s="36" t="s">
        <v>816</v>
      </c>
      <c r="H111" s="36" t="s">
        <v>816</v>
      </c>
      <c r="I111" s="36" t="s">
        <v>816</v>
      </c>
      <c r="J111" s="50"/>
    </row>
    <row r="112" spans="1:10" x14ac:dyDescent="0.4">
      <c r="A112" s="51">
        <v>86</v>
      </c>
      <c r="B112" s="51" t="s">
        <v>155</v>
      </c>
      <c r="C112" s="162" t="s">
        <v>1012</v>
      </c>
      <c r="D112" s="162"/>
      <c r="E112" s="53" t="s">
        <v>1020</v>
      </c>
      <c r="F112" s="33" t="s">
        <v>1018</v>
      </c>
      <c r="G112" s="36" t="s">
        <v>816</v>
      </c>
      <c r="H112" s="36" t="s">
        <v>816</v>
      </c>
      <c r="I112" s="36" t="s">
        <v>816</v>
      </c>
      <c r="J112" s="50"/>
    </row>
    <row r="113" spans="1:9" x14ac:dyDescent="0.4">
      <c r="A113" s="51">
        <v>87</v>
      </c>
      <c r="B113" s="63" t="s">
        <v>1021</v>
      </c>
      <c r="C113" s="51" t="s">
        <v>1030</v>
      </c>
      <c r="D113" s="51"/>
      <c r="E113" s="51"/>
      <c r="F113" s="33" t="s">
        <v>1018</v>
      </c>
      <c r="G113" s="36" t="s">
        <v>816</v>
      </c>
      <c r="H113" s="64">
        <v>45673</v>
      </c>
      <c r="I113" s="36" t="s">
        <v>816</v>
      </c>
    </row>
    <row r="114" spans="1:9" x14ac:dyDescent="0.4">
      <c r="A114" s="51">
        <v>88</v>
      </c>
      <c r="B114" s="63" t="s">
        <v>1022</v>
      </c>
      <c r="C114" s="51" t="s">
        <v>1030</v>
      </c>
      <c r="D114" s="51"/>
      <c r="E114" s="51"/>
      <c r="F114" s="33" t="s">
        <v>1018</v>
      </c>
      <c r="G114" s="36" t="s">
        <v>816</v>
      </c>
      <c r="H114" s="64">
        <v>45701</v>
      </c>
      <c r="I114" s="36" t="s">
        <v>816</v>
      </c>
    </row>
    <row r="115" spans="1:9" x14ac:dyDescent="0.4">
      <c r="A115" s="51">
        <v>89</v>
      </c>
      <c r="B115" s="63" t="s">
        <v>1023</v>
      </c>
      <c r="C115" s="51" t="s">
        <v>1030</v>
      </c>
      <c r="D115" s="51"/>
      <c r="E115" s="51"/>
      <c r="F115" s="33" t="s">
        <v>1018</v>
      </c>
      <c r="G115" s="36" t="s">
        <v>816</v>
      </c>
      <c r="H115" s="64">
        <v>45720</v>
      </c>
      <c r="I115" s="36" t="s">
        <v>816</v>
      </c>
    </row>
    <row r="116" spans="1:9" x14ac:dyDescent="0.4">
      <c r="A116" s="51">
        <v>90</v>
      </c>
      <c r="B116" s="63" t="s">
        <v>1024</v>
      </c>
      <c r="C116" s="51" t="s">
        <v>1030</v>
      </c>
      <c r="D116" s="51"/>
      <c r="E116" s="51"/>
      <c r="F116" s="33" t="s">
        <v>1018</v>
      </c>
      <c r="G116" s="36" t="s">
        <v>816</v>
      </c>
      <c r="H116" s="64">
        <v>45741</v>
      </c>
      <c r="I116" s="36" t="s">
        <v>816</v>
      </c>
    </row>
    <row r="117" spans="1:9" x14ac:dyDescent="0.4">
      <c r="A117" s="51">
        <v>91</v>
      </c>
      <c r="B117" s="63" t="s">
        <v>1025</v>
      </c>
      <c r="C117" s="51" t="s">
        <v>1030</v>
      </c>
      <c r="D117" s="51"/>
      <c r="E117" s="51"/>
      <c r="F117" s="33" t="s">
        <v>1018</v>
      </c>
      <c r="G117" s="36" t="s">
        <v>816</v>
      </c>
      <c r="H117" s="64">
        <v>45751</v>
      </c>
      <c r="I117" s="36" t="s">
        <v>816</v>
      </c>
    </row>
    <row r="118" spans="1:9" x14ac:dyDescent="0.4">
      <c r="A118" s="51">
        <v>92</v>
      </c>
      <c r="B118" s="63" t="s">
        <v>150</v>
      </c>
      <c r="C118" s="51" t="s">
        <v>1030</v>
      </c>
      <c r="D118" s="51"/>
      <c r="E118" s="51"/>
      <c r="F118" s="33" t="s">
        <v>1018</v>
      </c>
      <c r="G118" s="36" t="s">
        <v>816</v>
      </c>
      <c r="H118" s="64">
        <v>45796</v>
      </c>
      <c r="I118" s="36" t="s">
        <v>816</v>
      </c>
    </row>
    <row r="119" spans="1:9" x14ac:dyDescent="0.4">
      <c r="A119" s="51">
        <v>93</v>
      </c>
      <c r="B119" s="63" t="s">
        <v>1021</v>
      </c>
      <c r="C119" s="51" t="s">
        <v>1030</v>
      </c>
      <c r="D119" s="51"/>
      <c r="E119" s="51"/>
      <c r="F119" s="33" t="s">
        <v>1018</v>
      </c>
      <c r="G119" s="36" t="s">
        <v>816</v>
      </c>
      <c r="H119" s="64">
        <v>45809</v>
      </c>
      <c r="I119" s="36" t="s">
        <v>816</v>
      </c>
    </row>
    <row r="120" spans="1:9" x14ac:dyDescent="0.4">
      <c r="A120" s="51">
        <v>94</v>
      </c>
      <c r="B120" s="63" t="s">
        <v>1026</v>
      </c>
      <c r="C120" s="51" t="s">
        <v>1030</v>
      </c>
      <c r="D120" s="51"/>
      <c r="E120" s="51"/>
      <c r="F120" s="33" t="s">
        <v>1018</v>
      </c>
      <c r="G120" s="36" t="s">
        <v>816</v>
      </c>
      <c r="H120" s="64">
        <v>45818</v>
      </c>
      <c r="I120" s="36" t="s">
        <v>816</v>
      </c>
    </row>
    <row r="121" spans="1:9" x14ac:dyDescent="0.4">
      <c r="A121" s="51">
        <v>95</v>
      </c>
      <c r="B121" s="63" t="s">
        <v>1027</v>
      </c>
      <c r="C121" s="51" t="s">
        <v>1030</v>
      </c>
      <c r="D121" s="51"/>
      <c r="E121" s="51"/>
      <c r="F121" s="33" t="s">
        <v>1018</v>
      </c>
      <c r="G121" s="36" t="s">
        <v>816</v>
      </c>
      <c r="H121" s="64">
        <v>45943</v>
      </c>
      <c r="I121" s="36" t="s">
        <v>816</v>
      </c>
    </row>
    <row r="122" spans="1:9" x14ac:dyDescent="0.4">
      <c r="A122" s="51">
        <v>96</v>
      </c>
      <c r="B122" s="63" t="s">
        <v>155</v>
      </c>
      <c r="C122" s="51" t="s">
        <v>1030</v>
      </c>
      <c r="D122" s="51"/>
      <c r="E122" s="51"/>
      <c r="F122" s="33" t="s">
        <v>1018</v>
      </c>
      <c r="G122" s="36" t="s">
        <v>816</v>
      </c>
      <c r="H122" s="64" t="s">
        <v>1031</v>
      </c>
      <c r="I122" s="36" t="s">
        <v>816</v>
      </c>
    </row>
    <row r="123" spans="1:9" ht="25.75" x14ac:dyDescent="0.4">
      <c r="A123" s="51">
        <v>97</v>
      </c>
      <c r="B123" s="63" t="s">
        <v>1028</v>
      </c>
      <c r="C123" s="51" t="s">
        <v>1030</v>
      </c>
      <c r="D123" s="51"/>
      <c r="E123" s="51"/>
      <c r="F123" s="33" t="s">
        <v>1018</v>
      </c>
      <c r="G123" s="36" t="s">
        <v>816</v>
      </c>
      <c r="H123" s="64">
        <v>45989</v>
      </c>
      <c r="I123" s="36" t="s">
        <v>816</v>
      </c>
    </row>
    <row r="124" spans="1:9" x14ac:dyDescent="0.4">
      <c r="A124" s="51">
        <v>98</v>
      </c>
      <c r="B124" s="63" t="s">
        <v>155</v>
      </c>
      <c r="C124" s="51" t="s">
        <v>1030</v>
      </c>
      <c r="D124" s="51"/>
      <c r="E124" s="51"/>
      <c r="F124" s="33" t="s">
        <v>1018</v>
      </c>
      <c r="G124" s="36" t="s">
        <v>816</v>
      </c>
      <c r="H124" s="64">
        <v>45997</v>
      </c>
      <c r="I124" s="36" t="s">
        <v>816</v>
      </c>
    </row>
    <row r="125" spans="1:9" ht="25.75" x14ac:dyDescent="0.4">
      <c r="A125" s="51">
        <v>99</v>
      </c>
      <c r="B125" s="63" t="s">
        <v>1029</v>
      </c>
      <c r="C125" s="51" t="s">
        <v>1030</v>
      </c>
      <c r="D125" s="51"/>
      <c r="E125" s="51"/>
      <c r="F125" s="33" t="s">
        <v>1018</v>
      </c>
      <c r="G125" s="36" t="s">
        <v>816</v>
      </c>
      <c r="H125" s="64">
        <v>45997</v>
      </c>
      <c r="I125" s="36" t="s">
        <v>816</v>
      </c>
    </row>
    <row r="126" spans="1:9" x14ac:dyDescent="0.4">
      <c r="A126" s="51">
        <v>100</v>
      </c>
      <c r="B126" s="63" t="s">
        <v>817</v>
      </c>
      <c r="C126" s="51" t="s">
        <v>1030</v>
      </c>
      <c r="D126" s="51"/>
      <c r="E126" s="51"/>
      <c r="F126" s="33" t="s">
        <v>1018</v>
      </c>
      <c r="G126" s="36" t="s">
        <v>816</v>
      </c>
      <c r="H126" s="64" t="s">
        <v>1032</v>
      </c>
      <c r="I126" s="36" t="s">
        <v>816</v>
      </c>
    </row>
    <row r="127" spans="1:9" x14ac:dyDescent="0.4">
      <c r="A127" s="51">
        <v>101</v>
      </c>
      <c r="B127" s="63" t="s">
        <v>1022</v>
      </c>
      <c r="C127" s="51" t="s">
        <v>1030</v>
      </c>
      <c r="D127" s="51"/>
      <c r="E127" s="51"/>
      <c r="F127" s="33" t="s">
        <v>1018</v>
      </c>
      <c r="G127" s="36" t="s">
        <v>816</v>
      </c>
      <c r="H127" s="64">
        <v>46009</v>
      </c>
      <c r="I127" s="36" t="s">
        <v>816</v>
      </c>
    </row>
    <row r="128" spans="1:9" ht="26.15" x14ac:dyDescent="0.4">
      <c r="A128" s="51">
        <v>102</v>
      </c>
      <c r="B128" s="46" t="s">
        <v>1033</v>
      </c>
      <c r="C128" s="35" t="s">
        <v>1066</v>
      </c>
      <c r="D128" s="35"/>
      <c r="E128" s="65">
        <v>22.1</v>
      </c>
      <c r="F128" s="46" t="s">
        <v>1097</v>
      </c>
      <c r="G128" s="66">
        <v>35735</v>
      </c>
      <c r="H128" s="67" t="s">
        <v>1098</v>
      </c>
      <c r="I128" s="46" t="s">
        <v>1099</v>
      </c>
    </row>
    <row r="129" spans="1:9" ht="26.25" customHeight="1" x14ac:dyDescent="0.4">
      <c r="A129" s="51">
        <v>103</v>
      </c>
      <c r="B129" s="46" t="s">
        <v>1034</v>
      </c>
      <c r="C129" s="35" t="s">
        <v>1067</v>
      </c>
      <c r="D129" s="35"/>
      <c r="E129" s="65">
        <v>47.52</v>
      </c>
      <c r="F129" s="46" t="s">
        <v>1097</v>
      </c>
      <c r="G129" s="66">
        <v>45566</v>
      </c>
      <c r="H129" s="66">
        <v>46660</v>
      </c>
      <c r="I129" s="46"/>
    </row>
    <row r="130" spans="1:9" ht="15" customHeight="1" x14ac:dyDescent="0.4">
      <c r="A130" s="51">
        <v>104</v>
      </c>
      <c r="B130" s="46" t="s">
        <v>1035</v>
      </c>
      <c r="C130" s="35" t="s">
        <v>1068</v>
      </c>
      <c r="D130" s="35"/>
      <c r="E130" s="65">
        <v>106.5</v>
      </c>
      <c r="F130" s="46" t="s">
        <v>1100</v>
      </c>
      <c r="G130" s="66">
        <v>44459</v>
      </c>
      <c r="H130" s="67" t="s">
        <v>1098</v>
      </c>
      <c r="I130" s="46"/>
    </row>
    <row r="131" spans="1:9" ht="15" customHeight="1" x14ac:dyDescent="0.4">
      <c r="A131" s="51">
        <v>105</v>
      </c>
      <c r="B131" s="46" t="s">
        <v>1035</v>
      </c>
      <c r="C131" s="35" t="s">
        <v>1068</v>
      </c>
      <c r="D131" s="35"/>
      <c r="E131" s="65">
        <v>263.35000000000002</v>
      </c>
      <c r="F131" s="46" t="s">
        <v>1097</v>
      </c>
      <c r="G131" s="66">
        <v>42979</v>
      </c>
      <c r="H131" s="67" t="s">
        <v>1098</v>
      </c>
      <c r="I131" s="68"/>
    </row>
    <row r="132" spans="1:9" ht="15" customHeight="1" x14ac:dyDescent="0.4">
      <c r="A132" s="51">
        <v>106</v>
      </c>
      <c r="B132" s="46" t="s">
        <v>1035</v>
      </c>
      <c r="C132" s="35" t="s">
        <v>1068</v>
      </c>
      <c r="D132" s="35"/>
      <c r="E132" s="65">
        <v>97.65</v>
      </c>
      <c r="F132" s="46" t="s">
        <v>1100</v>
      </c>
      <c r="G132" s="66">
        <v>44459</v>
      </c>
      <c r="H132" s="67" t="s">
        <v>1098</v>
      </c>
      <c r="I132" s="46"/>
    </row>
    <row r="133" spans="1:9" ht="15" customHeight="1" x14ac:dyDescent="0.4">
      <c r="A133" s="51">
        <v>107</v>
      </c>
      <c r="B133" s="46" t="s">
        <v>1035</v>
      </c>
      <c r="C133" s="35" t="s">
        <v>1068</v>
      </c>
      <c r="D133" s="35"/>
      <c r="E133" s="65">
        <v>153.19999999999999</v>
      </c>
      <c r="F133" s="46" t="s">
        <v>1100</v>
      </c>
      <c r="G133" s="66">
        <v>43952</v>
      </c>
      <c r="H133" s="67" t="s">
        <v>1098</v>
      </c>
      <c r="I133" s="68"/>
    </row>
    <row r="134" spans="1:9" ht="26.15" x14ac:dyDescent="0.4">
      <c r="A134" s="51">
        <v>108</v>
      </c>
      <c r="B134" s="46" t="s">
        <v>1036</v>
      </c>
      <c r="C134" s="35" t="s">
        <v>1069</v>
      </c>
      <c r="D134" s="35"/>
      <c r="E134" s="65">
        <v>91.52</v>
      </c>
      <c r="F134" s="46" t="s">
        <v>1097</v>
      </c>
      <c r="G134" s="66">
        <v>41456</v>
      </c>
      <c r="H134" s="67" t="s">
        <v>1098</v>
      </c>
      <c r="I134" s="46"/>
    </row>
    <row r="135" spans="1:9" ht="26.15" x14ac:dyDescent="0.4">
      <c r="A135" s="51">
        <v>109</v>
      </c>
      <c r="B135" s="46" t="s">
        <v>1037</v>
      </c>
      <c r="C135" s="35" t="s">
        <v>1070</v>
      </c>
      <c r="D135" s="35"/>
      <c r="E135" s="65">
        <v>43.1</v>
      </c>
      <c r="F135" s="46" t="s">
        <v>1097</v>
      </c>
      <c r="G135" s="66">
        <v>45701</v>
      </c>
      <c r="H135" s="67" t="s">
        <v>1098</v>
      </c>
      <c r="I135" s="46"/>
    </row>
    <row r="136" spans="1:9" ht="15" customHeight="1" x14ac:dyDescent="0.4">
      <c r="A136" s="51">
        <v>110</v>
      </c>
      <c r="B136" s="46" t="s">
        <v>1038</v>
      </c>
      <c r="C136" s="35" t="s">
        <v>1071</v>
      </c>
      <c r="D136" s="35"/>
      <c r="E136" s="65">
        <v>87.4</v>
      </c>
      <c r="F136" s="46" t="s">
        <v>815</v>
      </c>
      <c r="G136" s="66">
        <v>42948</v>
      </c>
      <c r="H136" s="67" t="s">
        <v>1098</v>
      </c>
      <c r="I136" s="46"/>
    </row>
    <row r="137" spans="1:9" ht="15" customHeight="1" x14ac:dyDescent="0.4">
      <c r="A137" s="51">
        <v>111</v>
      </c>
      <c r="B137" s="46" t="s">
        <v>1039</v>
      </c>
      <c r="C137" s="35" t="s">
        <v>1072</v>
      </c>
      <c r="D137" s="35"/>
      <c r="E137" s="65">
        <v>49.01</v>
      </c>
      <c r="F137" s="46" t="s">
        <v>1097</v>
      </c>
      <c r="G137" s="66">
        <v>44166</v>
      </c>
      <c r="H137" s="67" t="s">
        <v>1098</v>
      </c>
      <c r="I137" s="68"/>
    </row>
    <row r="138" spans="1:9" ht="15" customHeight="1" x14ac:dyDescent="0.4">
      <c r="A138" s="51">
        <v>112</v>
      </c>
      <c r="B138" s="46" t="s">
        <v>1040</v>
      </c>
      <c r="C138" s="35" t="s">
        <v>1072</v>
      </c>
      <c r="D138" s="35"/>
      <c r="E138" s="65">
        <v>69.23</v>
      </c>
      <c r="F138" s="46" t="s">
        <v>1097</v>
      </c>
      <c r="G138" s="66">
        <v>41214</v>
      </c>
      <c r="H138" s="67" t="s">
        <v>1098</v>
      </c>
      <c r="I138" s="46"/>
    </row>
    <row r="139" spans="1:9" ht="15" customHeight="1" x14ac:dyDescent="0.4">
      <c r="A139" s="51">
        <v>113</v>
      </c>
      <c r="B139" s="46" t="s">
        <v>1040</v>
      </c>
      <c r="C139" s="35" t="s">
        <v>1073</v>
      </c>
      <c r="D139" s="35"/>
      <c r="E139" s="65">
        <v>31.63</v>
      </c>
      <c r="F139" s="46" t="s">
        <v>1097</v>
      </c>
      <c r="G139" s="66">
        <v>41214</v>
      </c>
      <c r="H139" s="67" t="s">
        <v>1098</v>
      </c>
      <c r="I139" s="68"/>
    </row>
    <row r="140" spans="1:9" ht="15" customHeight="1" x14ac:dyDescent="0.4">
      <c r="A140" s="51">
        <v>114</v>
      </c>
      <c r="B140" s="46" t="s">
        <v>1041</v>
      </c>
      <c r="C140" s="35" t="s">
        <v>1073</v>
      </c>
      <c r="D140" s="35"/>
      <c r="E140" s="65">
        <v>42.52</v>
      </c>
      <c r="F140" s="46" t="s">
        <v>1097</v>
      </c>
      <c r="G140" s="66">
        <v>45901</v>
      </c>
      <c r="H140" s="67" t="s">
        <v>1098</v>
      </c>
      <c r="I140" s="68"/>
    </row>
    <row r="141" spans="1:9" ht="26.15" x14ac:dyDescent="0.4">
      <c r="A141" s="51">
        <v>115</v>
      </c>
      <c r="B141" s="46" t="s">
        <v>1042</v>
      </c>
      <c r="C141" s="35" t="s">
        <v>1074</v>
      </c>
      <c r="D141" s="35"/>
      <c r="E141" s="65">
        <v>77.28</v>
      </c>
      <c r="F141" s="46" t="s">
        <v>1097</v>
      </c>
      <c r="G141" s="66">
        <v>44927</v>
      </c>
      <c r="H141" s="67" t="s">
        <v>1098</v>
      </c>
      <c r="I141" s="46"/>
    </row>
    <row r="142" spans="1:9" ht="26.15" x14ac:dyDescent="0.4">
      <c r="A142" s="51">
        <v>116</v>
      </c>
      <c r="B142" s="46" t="s">
        <v>1042</v>
      </c>
      <c r="C142" s="35" t="s">
        <v>1074</v>
      </c>
      <c r="D142" s="35"/>
      <c r="E142" s="65">
        <v>53.3</v>
      </c>
      <c r="F142" s="46" t="s">
        <v>1097</v>
      </c>
      <c r="G142" s="66">
        <v>43831</v>
      </c>
      <c r="H142" s="67" t="s">
        <v>1098</v>
      </c>
      <c r="I142" s="68"/>
    </row>
    <row r="143" spans="1:9" ht="15" customHeight="1" x14ac:dyDescent="0.4">
      <c r="A143" s="51">
        <v>117</v>
      </c>
      <c r="B143" s="46" t="s">
        <v>1043</v>
      </c>
      <c r="C143" s="35" t="s">
        <v>1075</v>
      </c>
      <c r="D143" s="35"/>
      <c r="E143" s="65">
        <v>40.01</v>
      </c>
      <c r="F143" s="46" t="s">
        <v>1097</v>
      </c>
      <c r="G143" s="66">
        <v>43313</v>
      </c>
      <c r="H143" s="66">
        <v>45689</v>
      </c>
      <c r="I143" s="69" t="s">
        <v>1101</v>
      </c>
    </row>
    <row r="144" spans="1:9" ht="26.15" x14ac:dyDescent="0.4">
      <c r="A144" s="51">
        <v>118</v>
      </c>
      <c r="B144" s="46" t="s">
        <v>1044</v>
      </c>
      <c r="C144" s="35" t="s">
        <v>1076</v>
      </c>
      <c r="D144" s="35"/>
      <c r="E144" s="65">
        <v>150.30000000000001</v>
      </c>
      <c r="F144" s="46" t="s">
        <v>1097</v>
      </c>
      <c r="G144" s="66">
        <v>40969</v>
      </c>
      <c r="H144" s="67" t="s">
        <v>1098</v>
      </c>
      <c r="I144" s="68"/>
    </row>
    <row r="145" spans="1:9" ht="26.15" x14ac:dyDescent="0.4">
      <c r="A145" s="51">
        <v>119</v>
      </c>
      <c r="B145" s="47" t="s">
        <v>1045</v>
      </c>
      <c r="C145" s="35" t="s">
        <v>1077</v>
      </c>
      <c r="D145" s="35"/>
      <c r="E145" s="70">
        <v>132</v>
      </c>
      <c r="F145" s="47" t="s">
        <v>1097</v>
      </c>
      <c r="G145" s="71">
        <v>43313</v>
      </c>
      <c r="H145" s="72" t="s">
        <v>1098</v>
      </c>
      <c r="I145" s="73"/>
    </row>
    <row r="146" spans="1:9" ht="26.15" x14ac:dyDescent="0.4">
      <c r="A146" s="51">
        <v>120</v>
      </c>
      <c r="B146" s="47" t="s">
        <v>1046</v>
      </c>
      <c r="C146" s="35" t="s">
        <v>1078</v>
      </c>
      <c r="D146" s="35"/>
      <c r="E146" s="70">
        <v>44.19</v>
      </c>
      <c r="F146" s="47" t="s">
        <v>1097</v>
      </c>
      <c r="G146" s="71">
        <v>45278</v>
      </c>
      <c r="H146" s="72" t="s">
        <v>1098</v>
      </c>
      <c r="I146" s="73"/>
    </row>
    <row r="147" spans="1:9" ht="26.15" x14ac:dyDescent="0.4">
      <c r="A147" s="51">
        <v>121</v>
      </c>
      <c r="B147" s="47" t="s">
        <v>1047</v>
      </c>
      <c r="C147" s="35" t="s">
        <v>1079</v>
      </c>
      <c r="D147" s="35"/>
      <c r="E147" s="70">
        <v>21.13</v>
      </c>
      <c r="F147" s="47" t="s">
        <v>1097</v>
      </c>
      <c r="G147" s="71">
        <v>44197</v>
      </c>
      <c r="H147" s="71">
        <v>45808</v>
      </c>
      <c r="I147" s="69" t="s">
        <v>1101</v>
      </c>
    </row>
    <row r="148" spans="1:9" ht="26.15" x14ac:dyDescent="0.4">
      <c r="A148" s="51">
        <v>122</v>
      </c>
      <c r="B148" s="47" t="s">
        <v>1048</v>
      </c>
      <c r="C148" s="35" t="s">
        <v>1080</v>
      </c>
      <c r="D148" s="35"/>
      <c r="E148" s="70">
        <v>233.43</v>
      </c>
      <c r="F148" s="47" t="s">
        <v>1097</v>
      </c>
      <c r="G148" s="71">
        <v>45658</v>
      </c>
      <c r="H148" s="71" t="s">
        <v>1098</v>
      </c>
      <c r="I148" s="73" t="s">
        <v>393</v>
      </c>
    </row>
    <row r="149" spans="1:9" ht="15" customHeight="1" x14ac:dyDescent="0.4">
      <c r="A149" s="51">
        <v>123</v>
      </c>
      <c r="B149" s="46" t="s">
        <v>1049</v>
      </c>
      <c r="C149" s="35" t="s">
        <v>1081</v>
      </c>
      <c r="D149" s="35"/>
      <c r="E149" s="65">
        <v>126.5</v>
      </c>
      <c r="F149" s="46" t="s">
        <v>1097</v>
      </c>
      <c r="G149" s="66">
        <v>37926</v>
      </c>
      <c r="H149" s="67" t="s">
        <v>1098</v>
      </c>
      <c r="I149" s="46"/>
    </row>
    <row r="150" spans="1:9" ht="26.15" x14ac:dyDescent="0.4">
      <c r="A150" s="51">
        <v>124</v>
      </c>
      <c r="B150" s="46" t="s">
        <v>1050</v>
      </c>
      <c r="C150" s="35" t="s">
        <v>1081</v>
      </c>
      <c r="D150" s="35"/>
      <c r="E150" s="65">
        <v>61.3</v>
      </c>
      <c r="F150" s="46" t="s">
        <v>1097</v>
      </c>
      <c r="G150" s="66">
        <v>36434</v>
      </c>
      <c r="H150" s="67" t="s">
        <v>1098</v>
      </c>
      <c r="I150" s="46"/>
    </row>
    <row r="151" spans="1:9" ht="39" x14ac:dyDescent="0.4">
      <c r="A151" s="51">
        <v>125</v>
      </c>
      <c r="B151" s="46" t="s">
        <v>1051</v>
      </c>
      <c r="C151" s="35" t="s">
        <v>1082</v>
      </c>
      <c r="D151" s="35"/>
      <c r="E151" s="65">
        <v>61.52</v>
      </c>
      <c r="F151" s="46" t="s">
        <v>1097</v>
      </c>
      <c r="G151" s="66">
        <v>43922</v>
      </c>
      <c r="H151" s="67" t="s">
        <v>1098</v>
      </c>
      <c r="I151" s="46"/>
    </row>
    <row r="152" spans="1:9" ht="15" customHeight="1" x14ac:dyDescent="0.4">
      <c r="A152" s="51">
        <v>126</v>
      </c>
      <c r="B152" s="46" t="s">
        <v>150</v>
      </c>
      <c r="C152" s="35" t="s">
        <v>1083</v>
      </c>
      <c r="D152" s="35"/>
      <c r="E152" s="65">
        <v>68.209999999999994</v>
      </c>
      <c r="F152" s="46" t="s">
        <v>1097</v>
      </c>
      <c r="G152" s="66">
        <v>44743</v>
      </c>
      <c r="H152" s="67" t="s">
        <v>1098</v>
      </c>
      <c r="I152" s="46"/>
    </row>
    <row r="153" spans="1:9" ht="26.15" x14ac:dyDescent="0.4">
      <c r="A153" s="51">
        <v>127</v>
      </c>
      <c r="B153" s="46" t="s">
        <v>1052</v>
      </c>
      <c r="C153" s="35" t="s">
        <v>1084</v>
      </c>
      <c r="D153" s="35"/>
      <c r="E153" s="65">
        <v>31.47</v>
      </c>
      <c r="F153" s="46" t="s">
        <v>1097</v>
      </c>
      <c r="G153" s="66">
        <v>45292</v>
      </c>
      <c r="H153" s="67" t="s">
        <v>1098</v>
      </c>
      <c r="I153" s="46"/>
    </row>
    <row r="154" spans="1:9" ht="15" customHeight="1" x14ac:dyDescent="0.4">
      <c r="A154" s="51">
        <v>128</v>
      </c>
      <c r="B154" s="46" t="s">
        <v>1053</v>
      </c>
      <c r="C154" s="35" t="s">
        <v>1085</v>
      </c>
      <c r="D154" s="35"/>
      <c r="E154" s="65">
        <v>102.07</v>
      </c>
      <c r="F154" s="46" t="s">
        <v>1097</v>
      </c>
      <c r="G154" s="66">
        <v>42808</v>
      </c>
      <c r="H154" s="67" t="s">
        <v>1098</v>
      </c>
      <c r="I154" s="68"/>
    </row>
    <row r="155" spans="1:9" ht="15" customHeight="1" x14ac:dyDescent="0.4">
      <c r="A155" s="51">
        <v>129</v>
      </c>
      <c r="B155" s="46" t="s">
        <v>1054</v>
      </c>
      <c r="C155" s="35" t="s">
        <v>1085</v>
      </c>
      <c r="D155" s="35"/>
      <c r="E155" s="65">
        <v>77.930000000000007</v>
      </c>
      <c r="F155" s="46" t="s">
        <v>1097</v>
      </c>
      <c r="G155" s="66">
        <v>45356</v>
      </c>
      <c r="H155" s="67" t="s">
        <v>1098</v>
      </c>
      <c r="I155" s="68" t="s">
        <v>1102</v>
      </c>
    </row>
    <row r="156" spans="1:9" ht="26.15" x14ac:dyDescent="0.4">
      <c r="A156" s="51">
        <v>130</v>
      </c>
      <c r="B156" s="46" t="s">
        <v>1055</v>
      </c>
      <c r="C156" s="35" t="s">
        <v>1085</v>
      </c>
      <c r="D156" s="35"/>
      <c r="E156" s="65">
        <v>46.18</v>
      </c>
      <c r="F156" s="46" t="s">
        <v>1097</v>
      </c>
      <c r="G156" s="66">
        <v>45292</v>
      </c>
      <c r="H156" s="67" t="s">
        <v>1098</v>
      </c>
      <c r="I156" s="68"/>
    </row>
    <row r="157" spans="1:9" ht="26.15" x14ac:dyDescent="0.4">
      <c r="A157" s="51">
        <v>131</v>
      </c>
      <c r="B157" s="46" t="s">
        <v>1056</v>
      </c>
      <c r="C157" s="35" t="s">
        <v>1086</v>
      </c>
      <c r="D157" s="35"/>
      <c r="E157" s="65">
        <v>152.34</v>
      </c>
      <c r="F157" s="46" t="s">
        <v>1097</v>
      </c>
      <c r="G157" s="66">
        <v>45566</v>
      </c>
      <c r="H157" s="67" t="s">
        <v>1098</v>
      </c>
      <c r="I157" s="68"/>
    </row>
    <row r="158" spans="1:9" ht="26.15" x14ac:dyDescent="0.4">
      <c r="A158" s="51">
        <v>132</v>
      </c>
      <c r="B158" s="46" t="s">
        <v>1057</v>
      </c>
      <c r="C158" s="35" t="s">
        <v>1087</v>
      </c>
      <c r="D158" s="35"/>
      <c r="E158" s="65">
        <v>79</v>
      </c>
      <c r="F158" s="46" t="s">
        <v>1097</v>
      </c>
      <c r="G158" s="66">
        <v>45288</v>
      </c>
      <c r="H158" s="67" t="s">
        <v>1098</v>
      </c>
      <c r="I158" s="68"/>
    </row>
    <row r="159" spans="1:9" ht="15" customHeight="1" x14ac:dyDescent="0.4">
      <c r="A159" s="51">
        <v>133</v>
      </c>
      <c r="B159" s="46" t="s">
        <v>1058</v>
      </c>
      <c r="C159" s="35" t="s">
        <v>1088</v>
      </c>
      <c r="D159" s="35"/>
      <c r="E159" s="65">
        <v>116.99</v>
      </c>
      <c r="F159" s="46" t="s">
        <v>1097</v>
      </c>
      <c r="G159" s="66">
        <v>39356</v>
      </c>
      <c r="H159" s="67" t="s">
        <v>1098</v>
      </c>
      <c r="I159" s="46"/>
    </row>
    <row r="160" spans="1:9" ht="15" customHeight="1" x14ac:dyDescent="0.4">
      <c r="A160" s="51">
        <v>134</v>
      </c>
      <c r="B160" s="46" t="s">
        <v>1058</v>
      </c>
      <c r="C160" s="35" t="s">
        <v>1088</v>
      </c>
      <c r="D160" s="35"/>
      <c r="E160" s="65">
        <v>52.51</v>
      </c>
      <c r="F160" s="46" t="s">
        <v>1097</v>
      </c>
      <c r="G160" s="66">
        <v>43556</v>
      </c>
      <c r="H160" s="67" t="s">
        <v>1098</v>
      </c>
      <c r="I160" s="68"/>
    </row>
    <row r="161" spans="1:9" ht="26.15" x14ac:dyDescent="0.4">
      <c r="A161" s="51">
        <v>135</v>
      </c>
      <c r="B161" s="46" t="s">
        <v>1059</v>
      </c>
      <c r="C161" s="35" t="s">
        <v>1088</v>
      </c>
      <c r="D161" s="35"/>
      <c r="E161" s="65">
        <v>76.66</v>
      </c>
      <c r="F161" s="46" t="s">
        <v>1097</v>
      </c>
      <c r="G161" s="66">
        <v>44774</v>
      </c>
      <c r="H161" s="67" t="s">
        <v>1098</v>
      </c>
      <c r="I161" s="46"/>
    </row>
    <row r="162" spans="1:9" ht="26.15" x14ac:dyDescent="0.4">
      <c r="A162" s="51">
        <v>136</v>
      </c>
      <c r="B162" s="46" t="s">
        <v>1059</v>
      </c>
      <c r="C162" s="35" t="s">
        <v>1088</v>
      </c>
      <c r="D162" s="35"/>
      <c r="E162" s="65">
        <v>33.880000000000003</v>
      </c>
      <c r="F162" s="46" t="s">
        <v>1097</v>
      </c>
      <c r="G162" s="66">
        <v>44774</v>
      </c>
      <c r="H162" s="67" t="s">
        <v>1098</v>
      </c>
      <c r="I162" s="68"/>
    </row>
    <row r="163" spans="1:9" ht="26.15" x14ac:dyDescent="0.4">
      <c r="A163" s="51">
        <v>137</v>
      </c>
      <c r="B163" s="46" t="s">
        <v>1059</v>
      </c>
      <c r="C163" s="35" t="s">
        <v>1088</v>
      </c>
      <c r="D163" s="35"/>
      <c r="E163" s="65">
        <v>32.68</v>
      </c>
      <c r="F163" s="46" t="s">
        <v>1097</v>
      </c>
      <c r="G163" s="66">
        <v>44774</v>
      </c>
      <c r="H163" s="67" t="s">
        <v>1098</v>
      </c>
      <c r="I163" s="46"/>
    </row>
    <row r="164" spans="1:9" ht="26.15" x14ac:dyDescent="0.4">
      <c r="A164" s="51">
        <v>138</v>
      </c>
      <c r="B164" s="46" t="s">
        <v>1060</v>
      </c>
      <c r="C164" s="35" t="s">
        <v>1089</v>
      </c>
      <c r="D164" s="35"/>
      <c r="E164" s="65">
        <v>54.66</v>
      </c>
      <c r="F164" s="46" t="s">
        <v>1097</v>
      </c>
      <c r="G164" s="66">
        <v>41548</v>
      </c>
      <c r="H164" s="66">
        <v>45839</v>
      </c>
      <c r="I164" s="69" t="s">
        <v>1101</v>
      </c>
    </row>
    <row r="165" spans="1:9" ht="40.299999999999997" x14ac:dyDescent="0.4">
      <c r="A165" s="51">
        <v>139</v>
      </c>
      <c r="B165" s="46" t="s">
        <v>1060</v>
      </c>
      <c r="C165" s="35" t="s">
        <v>1089</v>
      </c>
      <c r="D165" s="35"/>
      <c r="E165" s="65">
        <v>134.93</v>
      </c>
      <c r="F165" s="46" t="s">
        <v>1097</v>
      </c>
      <c r="G165" s="66">
        <v>42339</v>
      </c>
      <c r="H165" s="67" t="s">
        <v>1098</v>
      </c>
      <c r="I165" s="68" t="s">
        <v>1103</v>
      </c>
    </row>
    <row r="166" spans="1:9" ht="26.15" x14ac:dyDescent="0.4">
      <c r="A166" s="51">
        <v>140</v>
      </c>
      <c r="B166" s="46" t="s">
        <v>1061</v>
      </c>
      <c r="C166" s="35" t="s">
        <v>1090</v>
      </c>
      <c r="D166" s="35"/>
      <c r="E166" s="65">
        <v>22.7</v>
      </c>
      <c r="F166" s="46" t="s">
        <v>1097</v>
      </c>
      <c r="G166" s="66">
        <v>34001</v>
      </c>
      <c r="H166" s="67" t="s">
        <v>1098</v>
      </c>
      <c r="I166" s="46" t="s">
        <v>1099</v>
      </c>
    </row>
    <row r="167" spans="1:9" ht="15" customHeight="1" x14ac:dyDescent="0.4">
      <c r="A167" s="51">
        <v>141</v>
      </c>
      <c r="B167" s="46" t="s">
        <v>1062</v>
      </c>
      <c r="C167" s="35" t="s">
        <v>1091</v>
      </c>
      <c r="D167" s="35"/>
      <c r="E167" s="65">
        <v>44.2</v>
      </c>
      <c r="F167" s="46" t="s">
        <v>1097</v>
      </c>
      <c r="G167" s="66">
        <v>44256</v>
      </c>
      <c r="H167" s="67" t="s">
        <v>1098</v>
      </c>
      <c r="I167" s="68"/>
    </row>
    <row r="168" spans="1:9" ht="15" customHeight="1" x14ac:dyDescent="0.4">
      <c r="A168" s="51">
        <v>142</v>
      </c>
      <c r="B168" s="46" t="s">
        <v>1063</v>
      </c>
      <c r="C168" s="35" t="s">
        <v>1092</v>
      </c>
      <c r="D168" s="35"/>
      <c r="E168" s="65">
        <v>121</v>
      </c>
      <c r="F168" s="46" t="s">
        <v>1097</v>
      </c>
      <c r="G168" s="66">
        <v>42826</v>
      </c>
      <c r="H168" s="67" t="s">
        <v>1098</v>
      </c>
      <c r="I168" s="68"/>
    </row>
    <row r="169" spans="1:9" ht="15" customHeight="1" x14ac:dyDescent="0.4">
      <c r="A169" s="51">
        <v>143</v>
      </c>
      <c r="B169" s="46" t="s">
        <v>1064</v>
      </c>
      <c r="C169" s="35" t="s">
        <v>1093</v>
      </c>
      <c r="D169" s="35"/>
      <c r="E169" s="65">
        <v>245.03</v>
      </c>
      <c r="F169" s="46" t="s">
        <v>1097</v>
      </c>
      <c r="G169" s="66">
        <v>45237</v>
      </c>
      <c r="H169" s="67" t="s">
        <v>1098</v>
      </c>
      <c r="I169" s="68"/>
    </row>
    <row r="170" spans="1:9" ht="15" customHeight="1" x14ac:dyDescent="0.4">
      <c r="A170" s="51">
        <v>144</v>
      </c>
      <c r="B170" s="46" t="s">
        <v>55</v>
      </c>
      <c r="C170" s="35" t="s">
        <v>1094</v>
      </c>
      <c r="D170" s="35"/>
      <c r="E170" s="65">
        <v>396</v>
      </c>
      <c r="F170" s="46" t="s">
        <v>1097</v>
      </c>
      <c r="G170" s="66">
        <v>45658</v>
      </c>
      <c r="H170" s="67" t="s">
        <v>1098</v>
      </c>
      <c r="I170" s="46"/>
    </row>
    <row r="171" spans="1:9" ht="26.15" x14ac:dyDescent="0.4">
      <c r="A171" s="51">
        <v>145</v>
      </c>
      <c r="B171" s="46" t="s">
        <v>1065</v>
      </c>
      <c r="C171" s="35" t="s">
        <v>1095</v>
      </c>
      <c r="D171" s="35"/>
      <c r="E171" s="65">
        <v>420.1</v>
      </c>
      <c r="F171" s="46" t="s">
        <v>1097</v>
      </c>
      <c r="G171" s="66">
        <v>45536</v>
      </c>
      <c r="H171" s="66">
        <v>49187</v>
      </c>
      <c r="I171" s="68"/>
    </row>
    <row r="172" spans="1:9" ht="53.15" x14ac:dyDescent="0.4">
      <c r="A172" s="51">
        <v>146</v>
      </c>
      <c r="B172" s="46" t="s">
        <v>76</v>
      </c>
      <c r="C172" s="35" t="s">
        <v>1096</v>
      </c>
      <c r="D172" s="35"/>
      <c r="E172" s="65">
        <v>175.31</v>
      </c>
      <c r="F172" s="46" t="s">
        <v>1100</v>
      </c>
      <c r="G172" s="66">
        <v>45627</v>
      </c>
      <c r="H172" s="66">
        <v>45900</v>
      </c>
      <c r="I172" s="46" t="s">
        <v>1104</v>
      </c>
    </row>
  </sheetData>
  <sheetProtection algorithmName="SHA-512" hashValue="UKHsooTdDtOww9kushCj0yIut5Eyhe8Ux7+f+nrl8XMDf7J6g8QC0231oErE4eLW4YStvtkmTtuCZn7HZsTskA==" saltValue="ZUW5R7BsuUGQ/zbXuDpeqg==" spinCount="100000" sheet="1" objects="1" scenarios="1"/>
  <mergeCells count="105">
    <mergeCell ref="C109:D109"/>
    <mergeCell ref="C110:D110"/>
    <mergeCell ref="C111:D111"/>
    <mergeCell ref="C112:D112"/>
    <mergeCell ref="B18:C18"/>
    <mergeCell ref="B19:C19"/>
    <mergeCell ref="B20:C20"/>
    <mergeCell ref="B21:C21"/>
    <mergeCell ref="B22:C22"/>
    <mergeCell ref="C108:D108"/>
    <mergeCell ref="A25:I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93:D93"/>
    <mergeCell ref="C94:D94"/>
    <mergeCell ref="C95:D95"/>
    <mergeCell ref="C96:D96"/>
    <mergeCell ref="C97:D97"/>
    <mergeCell ref="C88:D88"/>
    <mergeCell ref="C89:D89"/>
    <mergeCell ref="C90:D90"/>
    <mergeCell ref="C91:D91"/>
    <mergeCell ref="C92:D92"/>
    <mergeCell ref="C103:D103"/>
    <mergeCell ref="C104:D104"/>
    <mergeCell ref="C105:D105"/>
    <mergeCell ref="C106:D106"/>
    <mergeCell ref="C107:D107"/>
    <mergeCell ref="C98:D98"/>
    <mergeCell ref="C99:D99"/>
    <mergeCell ref="C100:D100"/>
    <mergeCell ref="C101:D101"/>
    <mergeCell ref="C102:D102"/>
    <mergeCell ref="C85:D85"/>
    <mergeCell ref="C86:D86"/>
    <mergeCell ref="C87:D87"/>
    <mergeCell ref="C78:D78"/>
    <mergeCell ref="C79:D79"/>
    <mergeCell ref="C80:D80"/>
    <mergeCell ref="C81:D81"/>
    <mergeCell ref="C82:D82"/>
    <mergeCell ref="C73:D73"/>
    <mergeCell ref="C74:D74"/>
    <mergeCell ref="C75:D75"/>
    <mergeCell ref="C76:D76"/>
    <mergeCell ref="C77:D77"/>
    <mergeCell ref="C83:D83"/>
    <mergeCell ref="C84:D84"/>
    <mergeCell ref="C68:D68"/>
    <mergeCell ref="C69:D69"/>
    <mergeCell ref="C70:D70"/>
    <mergeCell ref="C71:D71"/>
    <mergeCell ref="C72:D72"/>
    <mergeCell ref="C63:D63"/>
    <mergeCell ref="C64:D64"/>
    <mergeCell ref="C65:D65"/>
    <mergeCell ref="C66:D66"/>
    <mergeCell ref="C67:D67"/>
    <mergeCell ref="C58:D58"/>
    <mergeCell ref="C59:D59"/>
    <mergeCell ref="C60:D60"/>
    <mergeCell ref="C61:D61"/>
    <mergeCell ref="C62:D62"/>
    <mergeCell ref="C56:D56"/>
    <mergeCell ref="C57:D57"/>
    <mergeCell ref="C51:D51"/>
    <mergeCell ref="C52:D52"/>
    <mergeCell ref="C53:D53"/>
    <mergeCell ref="C54:D54"/>
    <mergeCell ref="C55:D55"/>
    <mergeCell ref="C46:D46"/>
    <mergeCell ref="C47:D47"/>
    <mergeCell ref="C48:D48"/>
    <mergeCell ref="C49:D49"/>
    <mergeCell ref="C50:D50"/>
    <mergeCell ref="C41:D41"/>
    <mergeCell ref="C42:D42"/>
    <mergeCell ref="C43:D43"/>
    <mergeCell ref="C44:D44"/>
    <mergeCell ref="C45:D45"/>
    <mergeCell ref="C40:D40"/>
    <mergeCell ref="A7:D7"/>
    <mergeCell ref="B8:C8"/>
    <mergeCell ref="A9:A10"/>
    <mergeCell ref="B9:B10"/>
    <mergeCell ref="B11:C11"/>
    <mergeCell ref="B12:C12"/>
    <mergeCell ref="B13:C13"/>
    <mergeCell ref="B14:C14"/>
    <mergeCell ref="B15:C15"/>
    <mergeCell ref="B16:C16"/>
    <mergeCell ref="B17:C17"/>
    <mergeCell ref="C38:D38"/>
    <mergeCell ref="C39:D39"/>
    <mergeCell ref="B23:C23"/>
  </mergeCells>
  <pageMargins left="0.75" right="0.75" top="1" bottom="1" header="0.5" footer="0.5"/>
  <pageSetup paperSize="9" scale="7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G13"/>
  <sheetViews>
    <sheetView workbookViewId="0">
      <pane ySplit="7" topLeftCell="A8" activePane="bottomLeft" state="frozen"/>
      <selection pane="bottomLeft" activeCell="A2" sqref="A2:G2"/>
    </sheetView>
  </sheetViews>
  <sheetFormatPr defaultRowHeight="14.6" x14ac:dyDescent="0.4"/>
  <cols>
    <col min="1" max="1" width="5" customWidth="1"/>
    <col min="2" max="2" width="22" customWidth="1"/>
    <col min="3" max="3" width="25" customWidth="1"/>
    <col min="4" max="4" width="40" customWidth="1"/>
    <col min="5" max="5" width="30" customWidth="1"/>
    <col min="6" max="6" width="28" customWidth="1"/>
    <col min="7" max="7" width="18" customWidth="1"/>
  </cols>
  <sheetData>
    <row r="2" spans="1:7" x14ac:dyDescent="0.4">
      <c r="A2" s="159" t="s">
        <v>707</v>
      </c>
      <c r="B2" s="134"/>
      <c r="C2" s="134"/>
      <c r="D2" s="134"/>
      <c r="E2" s="134"/>
      <c r="F2" s="134"/>
      <c r="G2" s="134"/>
    </row>
    <row r="4" spans="1:7" ht="30" customHeight="1" x14ac:dyDescent="0.4">
      <c r="A4" s="133" t="s">
        <v>713</v>
      </c>
      <c r="B4" s="134"/>
      <c r="C4" s="134"/>
      <c r="D4" s="134"/>
      <c r="E4" s="134"/>
      <c r="F4" s="134"/>
      <c r="G4" s="134"/>
    </row>
    <row r="7" spans="1:7" ht="50.15" customHeight="1" x14ac:dyDescent="0.4">
      <c r="A7" s="1" t="s">
        <v>4</v>
      </c>
      <c r="B7" s="1" t="s">
        <v>5</v>
      </c>
      <c r="C7" s="1" t="s">
        <v>714</v>
      </c>
      <c r="D7" s="1" t="s">
        <v>715</v>
      </c>
      <c r="E7" s="1" t="s">
        <v>708</v>
      </c>
      <c r="F7" s="1" t="s">
        <v>716</v>
      </c>
      <c r="G7" s="1" t="s">
        <v>19</v>
      </c>
    </row>
    <row r="8" spans="1:7" ht="38.6" x14ac:dyDescent="0.4">
      <c r="A8" s="2">
        <v>1</v>
      </c>
      <c r="B8" s="2" t="s">
        <v>717</v>
      </c>
      <c r="C8" s="2" t="s">
        <v>717</v>
      </c>
      <c r="D8" s="11" t="s">
        <v>229</v>
      </c>
      <c r="E8" s="11" t="s">
        <v>718</v>
      </c>
      <c r="F8" s="2" t="s">
        <v>719</v>
      </c>
      <c r="G8" s="74" t="s">
        <v>28</v>
      </c>
    </row>
    <row r="9" spans="1:7" ht="51.45" x14ac:dyDescent="0.4">
      <c r="A9" s="2">
        <v>2</v>
      </c>
      <c r="B9" s="2" t="s">
        <v>717</v>
      </c>
      <c r="C9" s="2" t="s">
        <v>717</v>
      </c>
      <c r="D9" s="11" t="s">
        <v>720</v>
      </c>
      <c r="E9" s="11" t="s">
        <v>721</v>
      </c>
      <c r="F9" s="2" t="s">
        <v>722</v>
      </c>
      <c r="G9" s="74" t="s">
        <v>28</v>
      </c>
    </row>
    <row r="10" spans="1:7" ht="38.6" x14ac:dyDescent="0.4">
      <c r="A10" s="2">
        <v>3</v>
      </c>
      <c r="B10" s="2" t="s">
        <v>717</v>
      </c>
      <c r="C10" s="2" t="s">
        <v>717</v>
      </c>
      <c r="D10" s="11" t="s">
        <v>723</v>
      </c>
      <c r="E10" s="11" t="s">
        <v>724</v>
      </c>
      <c r="F10" s="2" t="s">
        <v>725</v>
      </c>
      <c r="G10" s="74" t="s">
        <v>1105</v>
      </c>
    </row>
    <row r="11" spans="1:7" ht="38.6" x14ac:dyDescent="0.4">
      <c r="A11" s="2">
        <v>4</v>
      </c>
      <c r="B11" s="2" t="s">
        <v>717</v>
      </c>
      <c r="C11" s="2" t="s">
        <v>717</v>
      </c>
      <c r="D11" s="11" t="s">
        <v>726</v>
      </c>
      <c r="E11" s="11" t="s">
        <v>727</v>
      </c>
      <c r="F11" s="2" t="s">
        <v>728</v>
      </c>
      <c r="G11" s="74" t="s">
        <v>28</v>
      </c>
    </row>
    <row r="12" spans="1:7" ht="77.150000000000006" x14ac:dyDescent="0.4">
      <c r="A12" s="2">
        <v>5</v>
      </c>
      <c r="B12" s="2" t="s">
        <v>717</v>
      </c>
      <c r="C12" s="2" t="s">
        <v>717</v>
      </c>
      <c r="D12" s="11" t="s">
        <v>729</v>
      </c>
      <c r="E12" s="11" t="s">
        <v>730</v>
      </c>
      <c r="F12" s="2" t="s">
        <v>731</v>
      </c>
      <c r="G12" s="74" t="s">
        <v>1106</v>
      </c>
    </row>
    <row r="13" spans="1:7" ht="38.6" x14ac:dyDescent="0.4">
      <c r="A13" s="2">
        <v>6</v>
      </c>
      <c r="B13" s="2" t="s">
        <v>717</v>
      </c>
      <c r="C13" s="2" t="s">
        <v>717</v>
      </c>
      <c r="D13" s="11" t="s">
        <v>732</v>
      </c>
      <c r="E13" s="11" t="s">
        <v>733</v>
      </c>
      <c r="F13" s="2" t="s">
        <v>719</v>
      </c>
      <c r="G13" s="74" t="s">
        <v>28</v>
      </c>
    </row>
  </sheetData>
  <sheetProtection algorithmName="SHA-512" hashValue="xzNDNZqE+AZcMisrAeHuP2xmM5DYCt3FOamdEQM5zA6FS8xssj/ShMGvUJvxB9ivUsiXyWVsH9f62ljaFHEaxQ==" saltValue="S9IxTprDaYYKkmyvDCVb6g==" spinCount="100000" sheet="1" objects="1" scenarios="1"/>
  <mergeCells count="2">
    <mergeCell ref="A2:G2"/>
    <mergeCell ref="A4:G4"/>
  </mergeCells>
  <pageMargins left="0.75" right="0.75" top="1" bottom="1" header="0.5" footer="0.5"/>
  <pageSetup paperSize="9" scale="77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E100"/>
  <sheetViews>
    <sheetView workbookViewId="0">
      <pane ySplit="7" topLeftCell="A41" activePane="bottomLeft" state="frozen"/>
      <selection pane="bottomLeft" activeCell="D42" sqref="D42"/>
    </sheetView>
  </sheetViews>
  <sheetFormatPr defaultRowHeight="14.6" x14ac:dyDescent="0.4"/>
  <cols>
    <col min="1" max="1" width="5" customWidth="1"/>
    <col min="2" max="2" width="22" customWidth="1"/>
    <col min="3" max="3" width="30" customWidth="1"/>
    <col min="4" max="4" width="40" customWidth="1"/>
    <col min="5" max="5" width="16" style="31" customWidth="1"/>
  </cols>
  <sheetData>
    <row r="2" spans="1:5" x14ac:dyDescent="0.4">
      <c r="A2" s="159" t="s">
        <v>712</v>
      </c>
      <c r="B2" s="134"/>
      <c r="C2" s="134"/>
      <c r="D2" s="134"/>
      <c r="E2" s="134"/>
    </row>
    <row r="4" spans="1:5" ht="30" customHeight="1" x14ac:dyDescent="0.4">
      <c r="A4" s="133" t="s">
        <v>761</v>
      </c>
      <c r="B4" s="134"/>
      <c r="C4" s="134"/>
      <c r="D4" s="134"/>
      <c r="E4" s="134"/>
    </row>
    <row r="7" spans="1:5" ht="50.15" customHeight="1" x14ac:dyDescent="0.4">
      <c r="A7" s="77" t="s">
        <v>4</v>
      </c>
      <c r="B7" s="77" t="s">
        <v>660</v>
      </c>
      <c r="C7" s="77" t="s">
        <v>735</v>
      </c>
      <c r="D7" s="77" t="s">
        <v>762</v>
      </c>
      <c r="E7" s="77" t="s">
        <v>763</v>
      </c>
    </row>
    <row r="8" spans="1:5" x14ac:dyDescent="0.4">
      <c r="A8" s="78">
        <v>1</v>
      </c>
      <c r="B8" s="78" t="s">
        <v>764</v>
      </c>
      <c r="C8" s="78" t="s">
        <v>764</v>
      </c>
      <c r="D8" s="79" t="s">
        <v>1108</v>
      </c>
      <c r="E8" s="78" t="s">
        <v>765</v>
      </c>
    </row>
    <row r="9" spans="1:5" ht="25.75" x14ac:dyDescent="0.4">
      <c r="A9" s="78">
        <v>2</v>
      </c>
      <c r="B9" s="180" t="s">
        <v>766</v>
      </c>
      <c r="C9" s="78" t="s">
        <v>767</v>
      </c>
      <c r="D9" s="78" t="s">
        <v>768</v>
      </c>
      <c r="E9" s="78" t="s">
        <v>769</v>
      </c>
    </row>
    <row r="10" spans="1:5" ht="25.75" x14ac:dyDescent="0.4">
      <c r="A10" s="78">
        <v>3</v>
      </c>
      <c r="B10" s="180"/>
      <c r="C10" s="79" t="s">
        <v>1109</v>
      </c>
      <c r="D10" s="78" t="s">
        <v>770</v>
      </c>
      <c r="E10" s="78" t="s">
        <v>771</v>
      </c>
    </row>
    <row r="11" spans="1:5" x14ac:dyDescent="0.4">
      <c r="A11" s="78">
        <v>4</v>
      </c>
      <c r="B11" s="180"/>
      <c r="C11" s="78" t="s">
        <v>189</v>
      </c>
      <c r="D11" s="78" t="s">
        <v>190</v>
      </c>
      <c r="E11" s="78" t="s">
        <v>772</v>
      </c>
    </row>
    <row r="12" spans="1:5" ht="25.75" x14ac:dyDescent="0.4">
      <c r="A12" s="78">
        <v>5</v>
      </c>
      <c r="B12" s="180"/>
      <c r="C12" s="78" t="s">
        <v>773</v>
      </c>
      <c r="D12" s="78" t="s">
        <v>774</v>
      </c>
      <c r="E12" s="78" t="s">
        <v>775</v>
      </c>
    </row>
    <row r="13" spans="1:5" ht="25.75" x14ac:dyDescent="0.4">
      <c r="A13" s="78">
        <v>6</v>
      </c>
      <c r="B13" s="180" t="s">
        <v>756</v>
      </c>
      <c r="C13" s="78" t="s">
        <v>776</v>
      </c>
      <c r="D13" s="78" t="s">
        <v>777</v>
      </c>
      <c r="E13" s="78" t="s">
        <v>778</v>
      </c>
    </row>
    <row r="14" spans="1:5" x14ac:dyDescent="0.4">
      <c r="A14" s="78">
        <v>7</v>
      </c>
      <c r="B14" s="180"/>
      <c r="C14" s="78" t="s">
        <v>779</v>
      </c>
      <c r="D14" s="78" t="s">
        <v>780</v>
      </c>
      <c r="E14" s="78" t="s">
        <v>781</v>
      </c>
    </row>
    <row r="15" spans="1:5" ht="25.75" x14ac:dyDescent="0.4">
      <c r="A15" s="78">
        <v>8</v>
      </c>
      <c r="B15" s="180"/>
      <c r="C15" s="78" t="s">
        <v>782</v>
      </c>
      <c r="D15" s="78" t="s">
        <v>783</v>
      </c>
      <c r="E15" s="78" t="s">
        <v>778</v>
      </c>
    </row>
    <row r="16" spans="1:5" x14ac:dyDescent="0.4">
      <c r="A16" s="78">
        <v>9</v>
      </c>
      <c r="B16" s="80" t="s">
        <v>784</v>
      </c>
      <c r="C16" s="79" t="s">
        <v>1024</v>
      </c>
      <c r="D16" s="80" t="s">
        <v>1110</v>
      </c>
      <c r="E16" s="81" t="s">
        <v>1249</v>
      </c>
    </row>
    <row r="17" spans="1:5" x14ac:dyDescent="0.4">
      <c r="A17" s="78">
        <v>10</v>
      </c>
      <c r="B17" s="179" t="s">
        <v>1111</v>
      </c>
      <c r="C17" s="79" t="s">
        <v>1112</v>
      </c>
      <c r="D17" s="79" t="s">
        <v>1113</v>
      </c>
      <c r="E17" s="82">
        <v>45736</v>
      </c>
    </row>
    <row r="18" spans="1:5" x14ac:dyDescent="0.4">
      <c r="A18" s="78">
        <v>11</v>
      </c>
      <c r="B18" s="179"/>
      <c r="C18" s="79" t="s">
        <v>1114</v>
      </c>
      <c r="D18" s="80" t="s">
        <v>1115</v>
      </c>
      <c r="E18" s="83">
        <v>45744</v>
      </c>
    </row>
    <row r="19" spans="1:5" ht="25.75" x14ac:dyDescent="0.4">
      <c r="A19" s="78">
        <v>12</v>
      </c>
      <c r="B19" s="179"/>
      <c r="C19" s="79" t="s">
        <v>1114</v>
      </c>
      <c r="D19" s="81" t="s">
        <v>1116</v>
      </c>
      <c r="E19" s="83">
        <v>45783</v>
      </c>
    </row>
    <row r="20" spans="1:5" x14ac:dyDescent="0.4">
      <c r="A20" s="78">
        <v>13</v>
      </c>
      <c r="B20" s="179"/>
      <c r="C20" s="79" t="s">
        <v>1117</v>
      </c>
      <c r="D20" s="80" t="s">
        <v>1118</v>
      </c>
      <c r="E20" s="83">
        <v>45797</v>
      </c>
    </row>
    <row r="21" spans="1:5" ht="25.75" x14ac:dyDescent="0.4">
      <c r="A21" s="78">
        <v>14</v>
      </c>
      <c r="B21" s="179"/>
      <c r="C21" s="79" t="s">
        <v>1112</v>
      </c>
      <c r="D21" s="81" t="s">
        <v>1119</v>
      </c>
      <c r="E21" s="83">
        <v>45943</v>
      </c>
    </row>
    <row r="22" spans="1:5" ht="25.75" x14ac:dyDescent="0.4">
      <c r="A22" s="78">
        <v>15</v>
      </c>
      <c r="B22" s="179"/>
      <c r="C22" s="80" t="s">
        <v>1120</v>
      </c>
      <c r="D22" s="81" t="s">
        <v>1121</v>
      </c>
      <c r="E22" s="83">
        <v>46090</v>
      </c>
    </row>
    <row r="23" spans="1:5" x14ac:dyDescent="0.4">
      <c r="A23" s="78">
        <v>16</v>
      </c>
      <c r="B23" s="179" t="s">
        <v>1122</v>
      </c>
      <c r="C23" s="80" t="s">
        <v>1123</v>
      </c>
      <c r="D23" s="80" t="s">
        <v>1124</v>
      </c>
      <c r="E23" s="83">
        <v>45710</v>
      </c>
    </row>
    <row r="24" spans="1:5" ht="25.75" x14ac:dyDescent="0.4">
      <c r="A24" s="78">
        <v>17</v>
      </c>
      <c r="B24" s="179"/>
      <c r="C24" s="80" t="s">
        <v>1125</v>
      </c>
      <c r="D24" s="81" t="s">
        <v>1126</v>
      </c>
      <c r="E24" s="83">
        <v>45773</v>
      </c>
    </row>
    <row r="25" spans="1:5" ht="25.75" x14ac:dyDescent="0.4">
      <c r="A25" s="78">
        <v>18</v>
      </c>
      <c r="B25" s="179"/>
      <c r="C25" s="80" t="s">
        <v>1127</v>
      </c>
      <c r="D25" s="81" t="s">
        <v>1128</v>
      </c>
      <c r="E25" s="81" t="s">
        <v>1230</v>
      </c>
    </row>
    <row r="26" spans="1:5" ht="33.75" customHeight="1" x14ac:dyDescent="0.4">
      <c r="A26" s="78">
        <v>19</v>
      </c>
      <c r="B26" s="179"/>
      <c r="C26" s="81" t="s">
        <v>1129</v>
      </c>
      <c r="D26" s="80" t="s">
        <v>1130</v>
      </c>
      <c r="E26" s="81" t="s">
        <v>1231</v>
      </c>
    </row>
    <row r="27" spans="1:5" ht="38.6" x14ac:dyDescent="0.4">
      <c r="A27" s="78">
        <v>20</v>
      </c>
      <c r="B27" s="179"/>
      <c r="C27" s="80" t="s">
        <v>1131</v>
      </c>
      <c r="D27" s="81" t="s">
        <v>1132</v>
      </c>
      <c r="E27" s="83">
        <v>45736</v>
      </c>
    </row>
    <row r="28" spans="1:5" ht="32.25" customHeight="1" x14ac:dyDescent="0.4">
      <c r="A28" s="78">
        <v>21</v>
      </c>
      <c r="B28" s="179"/>
      <c r="C28" s="81" t="s">
        <v>1133</v>
      </c>
      <c r="D28" s="80" t="s">
        <v>1134</v>
      </c>
      <c r="E28" s="81" t="s">
        <v>1232</v>
      </c>
    </row>
    <row r="29" spans="1:5" ht="25.75" x14ac:dyDescent="0.4">
      <c r="A29" s="78">
        <v>22</v>
      </c>
      <c r="B29" s="179"/>
      <c r="C29" s="80" t="s">
        <v>1131</v>
      </c>
      <c r="D29" s="81" t="s">
        <v>1135</v>
      </c>
      <c r="E29" s="83">
        <v>46150</v>
      </c>
    </row>
    <row r="30" spans="1:5" ht="38.25" customHeight="1" x14ac:dyDescent="0.4">
      <c r="A30" s="78">
        <v>23</v>
      </c>
      <c r="B30" s="179"/>
      <c r="C30" s="81" t="s">
        <v>1136</v>
      </c>
      <c r="D30" s="80" t="s">
        <v>1137</v>
      </c>
      <c r="E30" s="83">
        <v>45712</v>
      </c>
    </row>
    <row r="31" spans="1:5" ht="25.75" x14ac:dyDescent="0.4">
      <c r="A31" s="78">
        <v>24</v>
      </c>
      <c r="B31" s="179"/>
      <c r="C31" s="80" t="s">
        <v>1138</v>
      </c>
      <c r="D31" s="81" t="s">
        <v>1139</v>
      </c>
      <c r="E31" s="83">
        <v>45755</v>
      </c>
    </row>
    <row r="32" spans="1:5" ht="38.6" x14ac:dyDescent="0.4">
      <c r="A32" s="78">
        <v>25</v>
      </c>
      <c r="B32" s="179"/>
      <c r="C32" s="81" t="s">
        <v>1140</v>
      </c>
      <c r="D32" s="80" t="s">
        <v>1141</v>
      </c>
      <c r="E32" s="81" t="s">
        <v>1233</v>
      </c>
    </row>
    <row r="33" spans="1:5" ht="25.75" x14ac:dyDescent="0.4">
      <c r="A33" s="78">
        <v>26</v>
      </c>
      <c r="B33" s="179"/>
      <c r="C33" s="81" t="s">
        <v>1148</v>
      </c>
      <c r="D33" s="81" t="s">
        <v>1142</v>
      </c>
      <c r="E33" s="81" t="s">
        <v>1234</v>
      </c>
    </row>
    <row r="34" spans="1:5" ht="25.75" x14ac:dyDescent="0.4">
      <c r="A34" s="78">
        <v>27</v>
      </c>
      <c r="B34" s="179"/>
      <c r="C34" s="80" t="s">
        <v>1143</v>
      </c>
      <c r="D34" s="81" t="s">
        <v>1144</v>
      </c>
      <c r="E34" s="83">
        <v>45763</v>
      </c>
    </row>
    <row r="35" spans="1:5" ht="25.75" x14ac:dyDescent="0.4">
      <c r="A35" s="78">
        <v>28</v>
      </c>
      <c r="B35" s="179"/>
      <c r="C35" s="81" t="s">
        <v>1145</v>
      </c>
      <c r="D35" s="80" t="s">
        <v>1146</v>
      </c>
      <c r="E35" s="83">
        <v>45906</v>
      </c>
    </row>
    <row r="36" spans="1:5" ht="25.75" x14ac:dyDescent="0.4">
      <c r="A36" s="78">
        <v>29</v>
      </c>
      <c r="B36" s="179"/>
      <c r="C36" s="81" t="s">
        <v>1147</v>
      </c>
      <c r="D36" s="80" t="s">
        <v>1149</v>
      </c>
      <c r="E36" s="83">
        <v>45763</v>
      </c>
    </row>
    <row r="37" spans="1:5" ht="51.45" x14ac:dyDescent="0.4">
      <c r="A37" s="78">
        <v>30</v>
      </c>
      <c r="B37" s="179"/>
      <c r="C37" s="81" t="s">
        <v>1150</v>
      </c>
      <c r="D37" s="81" t="s">
        <v>1151</v>
      </c>
      <c r="E37" s="83">
        <v>45800</v>
      </c>
    </row>
    <row r="38" spans="1:5" ht="25.75" x14ac:dyDescent="0.4">
      <c r="A38" s="78">
        <v>31</v>
      </c>
      <c r="B38" s="179"/>
      <c r="C38" s="80" t="s">
        <v>1152</v>
      </c>
      <c r="D38" s="81" t="s">
        <v>1153</v>
      </c>
      <c r="E38" s="81" t="s">
        <v>1235</v>
      </c>
    </row>
    <row r="39" spans="1:5" ht="38.6" x14ac:dyDescent="0.4">
      <c r="A39" s="78">
        <v>32</v>
      </c>
      <c r="B39" s="179"/>
      <c r="C39" s="81" t="s">
        <v>1154</v>
      </c>
      <c r="D39" s="81" t="s">
        <v>1155</v>
      </c>
      <c r="E39" s="83">
        <v>45785</v>
      </c>
    </row>
    <row r="40" spans="1:5" ht="64.3" x14ac:dyDescent="0.4">
      <c r="A40" s="78">
        <v>33</v>
      </c>
      <c r="B40" s="179"/>
      <c r="C40" s="81" t="s">
        <v>1157</v>
      </c>
      <c r="D40" s="81" t="s">
        <v>1156</v>
      </c>
      <c r="E40" s="83">
        <v>45800</v>
      </c>
    </row>
    <row r="41" spans="1:5" ht="38.6" x14ac:dyDescent="0.4">
      <c r="A41" s="78">
        <v>34</v>
      </c>
      <c r="B41" s="179"/>
      <c r="C41" s="81" t="s">
        <v>1158</v>
      </c>
      <c r="D41" s="81" t="s">
        <v>1159</v>
      </c>
      <c r="E41" s="83">
        <v>45790</v>
      </c>
    </row>
    <row r="42" spans="1:5" ht="25.75" x14ac:dyDescent="0.4">
      <c r="A42" s="78">
        <v>35</v>
      </c>
      <c r="B42" s="179"/>
      <c r="C42" s="81" t="s">
        <v>1160</v>
      </c>
      <c r="D42" s="80" t="s">
        <v>1161</v>
      </c>
      <c r="E42" s="83">
        <v>45784</v>
      </c>
    </row>
    <row r="43" spans="1:5" ht="38.6" x14ac:dyDescent="0.4">
      <c r="A43" s="78">
        <v>36</v>
      </c>
      <c r="B43" s="179"/>
      <c r="C43" s="81" t="s">
        <v>1162</v>
      </c>
      <c r="D43" s="81" t="s">
        <v>1163</v>
      </c>
      <c r="E43" s="83">
        <v>45801</v>
      </c>
    </row>
    <row r="44" spans="1:5" ht="25.75" x14ac:dyDescent="0.4">
      <c r="A44" s="78">
        <v>37</v>
      </c>
      <c r="B44" s="179"/>
      <c r="C44" s="80" t="s">
        <v>1164</v>
      </c>
      <c r="D44" s="81" t="s">
        <v>1165</v>
      </c>
      <c r="E44" s="81" t="s">
        <v>1236</v>
      </c>
    </row>
    <row r="45" spans="1:5" ht="25.75" x14ac:dyDescent="0.4">
      <c r="A45" s="78">
        <v>38</v>
      </c>
      <c r="B45" s="179"/>
      <c r="C45" s="81" t="s">
        <v>1166</v>
      </c>
      <c r="D45" s="81" t="s">
        <v>1167</v>
      </c>
      <c r="E45" s="81" t="s">
        <v>1237</v>
      </c>
    </row>
    <row r="46" spans="1:5" ht="25.75" x14ac:dyDescent="0.4">
      <c r="A46" s="78">
        <v>39</v>
      </c>
      <c r="B46" s="179"/>
      <c r="C46" s="80" t="s">
        <v>1168</v>
      </c>
      <c r="D46" s="81" t="s">
        <v>1169</v>
      </c>
      <c r="E46" s="83">
        <v>45821</v>
      </c>
    </row>
    <row r="47" spans="1:5" ht="25.75" x14ac:dyDescent="0.4">
      <c r="A47" s="78">
        <v>40</v>
      </c>
      <c r="B47" s="179"/>
      <c r="C47" s="81" t="s">
        <v>1170</v>
      </c>
      <c r="D47" s="80" t="s">
        <v>1171</v>
      </c>
      <c r="E47" s="83">
        <v>45815</v>
      </c>
    </row>
    <row r="48" spans="1:5" ht="25.75" x14ac:dyDescent="0.4">
      <c r="A48" s="78">
        <v>41</v>
      </c>
      <c r="B48" s="179"/>
      <c r="C48" s="81" t="s">
        <v>1172</v>
      </c>
      <c r="D48" s="81" t="s">
        <v>1173</v>
      </c>
      <c r="E48" s="83">
        <v>45838</v>
      </c>
    </row>
    <row r="49" spans="1:5" ht="25.75" x14ac:dyDescent="0.4">
      <c r="A49" s="78">
        <v>42</v>
      </c>
      <c r="B49" s="179"/>
      <c r="C49" s="81" t="s">
        <v>1174</v>
      </c>
      <c r="D49" s="80" t="s">
        <v>1175</v>
      </c>
      <c r="E49" s="83">
        <v>45919</v>
      </c>
    </row>
    <row r="50" spans="1:5" ht="25.75" x14ac:dyDescent="0.4">
      <c r="A50" s="78">
        <v>43</v>
      </c>
      <c r="B50" s="179"/>
      <c r="C50" s="81" t="s">
        <v>1176</v>
      </c>
      <c r="D50" s="80" t="s">
        <v>1177</v>
      </c>
      <c r="E50" s="83">
        <v>45983</v>
      </c>
    </row>
    <row r="51" spans="1:5" ht="38.6" x14ac:dyDescent="0.4">
      <c r="A51" s="78">
        <v>44</v>
      </c>
      <c r="B51" s="179"/>
      <c r="C51" s="81" t="s">
        <v>1178</v>
      </c>
      <c r="D51" s="81" t="s">
        <v>1179</v>
      </c>
      <c r="E51" s="81" t="s">
        <v>1238</v>
      </c>
    </row>
    <row r="52" spans="1:5" ht="25.75" x14ac:dyDescent="0.4">
      <c r="A52" s="78">
        <v>45</v>
      </c>
      <c r="B52" s="179"/>
      <c r="C52" s="81" t="s">
        <v>1180</v>
      </c>
      <c r="D52" s="80" t="s">
        <v>1181</v>
      </c>
      <c r="E52" s="83">
        <v>45906</v>
      </c>
    </row>
    <row r="53" spans="1:5" ht="38.6" x14ac:dyDescent="0.4">
      <c r="A53" s="78">
        <v>46</v>
      </c>
      <c r="B53" s="179"/>
      <c r="C53" s="81" t="s">
        <v>1182</v>
      </c>
      <c r="D53" s="81" t="s">
        <v>1183</v>
      </c>
      <c r="E53" s="83">
        <v>45982</v>
      </c>
    </row>
    <row r="54" spans="1:5" ht="25.75" x14ac:dyDescent="0.4">
      <c r="A54" s="78">
        <v>47</v>
      </c>
      <c r="B54" s="179"/>
      <c r="C54" s="81" t="s">
        <v>1184</v>
      </c>
      <c r="D54" s="80" t="s">
        <v>1185</v>
      </c>
      <c r="E54" s="83">
        <v>45922</v>
      </c>
    </row>
    <row r="55" spans="1:5" ht="38.6" x14ac:dyDescent="0.4">
      <c r="A55" s="78">
        <v>48</v>
      </c>
      <c r="B55" s="179"/>
      <c r="C55" s="81" t="s">
        <v>1186</v>
      </c>
      <c r="D55" s="80" t="s">
        <v>1187</v>
      </c>
      <c r="E55" s="81" t="s">
        <v>1234</v>
      </c>
    </row>
    <row r="56" spans="1:5" ht="64.3" x14ac:dyDescent="0.4">
      <c r="A56" s="78">
        <v>49</v>
      </c>
      <c r="B56" s="179"/>
      <c r="C56" s="80" t="s">
        <v>1188</v>
      </c>
      <c r="D56" s="81" t="s">
        <v>1189</v>
      </c>
      <c r="E56" s="81" t="s">
        <v>1239</v>
      </c>
    </row>
    <row r="57" spans="1:5" ht="25.75" x14ac:dyDescent="0.4">
      <c r="A57" s="78">
        <v>50</v>
      </c>
      <c r="B57" s="179"/>
      <c r="C57" s="81" t="s">
        <v>1190</v>
      </c>
      <c r="D57" s="80" t="s">
        <v>1191</v>
      </c>
      <c r="E57" s="83">
        <v>45943</v>
      </c>
    </row>
    <row r="58" spans="1:5" ht="25.75" x14ac:dyDescent="0.4">
      <c r="A58" s="78">
        <v>51</v>
      </c>
      <c r="B58" s="179"/>
      <c r="C58" s="80" t="s">
        <v>1192</v>
      </c>
      <c r="D58" s="81" t="s">
        <v>1193</v>
      </c>
      <c r="E58" s="81" t="s">
        <v>1240</v>
      </c>
    </row>
    <row r="59" spans="1:5" ht="25.75" x14ac:dyDescent="0.4">
      <c r="A59" s="78">
        <v>52</v>
      </c>
      <c r="B59" s="179"/>
      <c r="C59" s="81" t="s">
        <v>1194</v>
      </c>
      <c r="D59" s="81" t="s">
        <v>1195</v>
      </c>
      <c r="E59" s="81" t="s">
        <v>1248</v>
      </c>
    </row>
    <row r="60" spans="1:5" x14ac:dyDescent="0.4">
      <c r="A60" s="78">
        <v>53</v>
      </c>
      <c r="B60" s="179"/>
      <c r="C60" s="80" t="s">
        <v>1196</v>
      </c>
      <c r="D60" s="80" t="s">
        <v>1197</v>
      </c>
      <c r="E60" s="83">
        <v>45921</v>
      </c>
    </row>
    <row r="61" spans="1:5" ht="25.75" x14ac:dyDescent="0.4">
      <c r="A61" s="78">
        <v>54</v>
      </c>
      <c r="B61" s="179"/>
      <c r="C61" s="80" t="s">
        <v>1198</v>
      </c>
      <c r="D61" s="81" t="s">
        <v>1199</v>
      </c>
      <c r="E61" s="83">
        <v>45974</v>
      </c>
    </row>
    <row r="62" spans="1:5" ht="25.75" x14ac:dyDescent="0.4">
      <c r="A62" s="78">
        <v>55</v>
      </c>
      <c r="B62" s="179"/>
      <c r="C62" s="80" t="s">
        <v>1200</v>
      </c>
      <c r="D62" s="81" t="s">
        <v>1201</v>
      </c>
      <c r="E62" s="81" t="s">
        <v>1241</v>
      </c>
    </row>
    <row r="63" spans="1:5" ht="25.75" x14ac:dyDescent="0.4">
      <c r="A63" s="78">
        <v>56</v>
      </c>
      <c r="B63" s="179"/>
      <c r="C63" s="81" t="s">
        <v>1202</v>
      </c>
      <c r="D63" s="81" t="s">
        <v>1203</v>
      </c>
      <c r="E63" s="81" t="s">
        <v>1242</v>
      </c>
    </row>
    <row r="64" spans="1:5" ht="25.75" x14ac:dyDescent="0.4">
      <c r="A64" s="78">
        <v>57</v>
      </c>
      <c r="B64" s="179"/>
      <c r="C64" s="81" t="s">
        <v>1205</v>
      </c>
      <c r="D64" s="81" t="s">
        <v>1204</v>
      </c>
      <c r="E64" s="84">
        <v>45962</v>
      </c>
    </row>
    <row r="65" spans="1:5" ht="25.75" x14ac:dyDescent="0.4">
      <c r="A65" s="78">
        <v>58</v>
      </c>
      <c r="B65" s="179"/>
      <c r="C65" s="81" t="s">
        <v>1206</v>
      </c>
      <c r="D65" s="81" t="s">
        <v>1207</v>
      </c>
      <c r="E65" s="83">
        <v>45949</v>
      </c>
    </row>
    <row r="66" spans="1:5" ht="38.6" x14ac:dyDescent="0.4">
      <c r="A66" s="78">
        <v>59</v>
      </c>
      <c r="B66" s="179"/>
      <c r="C66" s="81" t="s">
        <v>1172</v>
      </c>
      <c r="D66" s="81" t="s">
        <v>1208</v>
      </c>
      <c r="E66" s="83">
        <v>45974</v>
      </c>
    </row>
    <row r="67" spans="1:5" ht="38.6" x14ac:dyDescent="0.4">
      <c r="A67" s="78">
        <v>60</v>
      </c>
      <c r="B67" s="179"/>
      <c r="C67" s="81" t="s">
        <v>1209</v>
      </c>
      <c r="D67" s="81" t="s">
        <v>1210</v>
      </c>
      <c r="E67" s="83">
        <v>45996</v>
      </c>
    </row>
    <row r="68" spans="1:5" x14ac:dyDescent="0.4">
      <c r="A68" s="78">
        <v>61</v>
      </c>
      <c r="B68" s="179"/>
      <c r="C68" s="80" t="s">
        <v>1211</v>
      </c>
      <c r="D68" s="80" t="s">
        <v>1212</v>
      </c>
      <c r="E68" s="83">
        <v>45997</v>
      </c>
    </row>
    <row r="69" spans="1:5" ht="25.75" x14ac:dyDescent="0.4">
      <c r="A69" s="78">
        <v>62</v>
      </c>
      <c r="B69" s="179"/>
      <c r="C69" s="81" t="s">
        <v>1213</v>
      </c>
      <c r="D69" s="81" t="s">
        <v>1214</v>
      </c>
      <c r="E69" s="81" t="s">
        <v>1243</v>
      </c>
    </row>
    <row r="70" spans="1:5" ht="25.75" x14ac:dyDescent="0.4">
      <c r="A70" s="78">
        <v>63</v>
      </c>
      <c r="B70" s="179"/>
      <c r="C70" s="81" t="s">
        <v>1215</v>
      </c>
      <c r="D70" s="81" t="s">
        <v>1216</v>
      </c>
      <c r="E70" s="83">
        <v>45995</v>
      </c>
    </row>
    <row r="71" spans="1:5" x14ac:dyDescent="0.4">
      <c r="A71" s="78">
        <v>64</v>
      </c>
      <c r="B71" s="179"/>
      <c r="C71" s="80" t="s">
        <v>1217</v>
      </c>
      <c r="D71" s="80" t="s">
        <v>1218</v>
      </c>
      <c r="E71" s="81" t="s">
        <v>1244</v>
      </c>
    </row>
    <row r="72" spans="1:5" ht="25.75" x14ac:dyDescent="0.4">
      <c r="A72" s="78">
        <v>65</v>
      </c>
      <c r="B72" s="179"/>
      <c r="C72" s="81" t="s">
        <v>1219</v>
      </c>
      <c r="D72" s="81" t="s">
        <v>1220</v>
      </c>
      <c r="E72" s="81" t="s">
        <v>1245</v>
      </c>
    </row>
    <row r="73" spans="1:5" ht="38.6" x14ac:dyDescent="0.4">
      <c r="A73" s="78">
        <v>66</v>
      </c>
      <c r="B73" s="179"/>
      <c r="C73" s="81" t="s">
        <v>1221</v>
      </c>
      <c r="D73" s="81" t="s">
        <v>1222</v>
      </c>
      <c r="E73" s="81" t="s">
        <v>1246</v>
      </c>
    </row>
    <row r="74" spans="1:5" ht="25.75" x14ac:dyDescent="0.4">
      <c r="A74" s="78">
        <v>67</v>
      </c>
      <c r="B74" s="179"/>
      <c r="C74" s="80" t="s">
        <v>1223</v>
      </c>
      <c r="D74" s="81" t="s">
        <v>1224</v>
      </c>
      <c r="E74" s="81" t="s">
        <v>1247</v>
      </c>
    </row>
    <row r="75" spans="1:5" ht="51.45" x14ac:dyDescent="0.4">
      <c r="A75" s="78">
        <v>68</v>
      </c>
      <c r="B75" s="179"/>
      <c r="C75" s="81" t="s">
        <v>1225</v>
      </c>
      <c r="D75" s="81" t="s">
        <v>1226</v>
      </c>
      <c r="E75" s="83">
        <v>46006</v>
      </c>
    </row>
    <row r="76" spans="1:5" ht="25.75" x14ac:dyDescent="0.4">
      <c r="A76" s="78">
        <v>69</v>
      </c>
      <c r="B76" s="179"/>
      <c r="C76" s="80" t="s">
        <v>1131</v>
      </c>
      <c r="D76" s="81" t="s">
        <v>1227</v>
      </c>
      <c r="E76" s="81" t="s">
        <v>1248</v>
      </c>
    </row>
    <row r="77" spans="1:5" ht="38.6" x14ac:dyDescent="0.4">
      <c r="A77" s="78">
        <v>70</v>
      </c>
      <c r="B77" s="179"/>
      <c r="C77" s="81" t="s">
        <v>1228</v>
      </c>
      <c r="D77" s="81" t="s">
        <v>1229</v>
      </c>
      <c r="E77" s="83">
        <v>46028</v>
      </c>
    </row>
    <row r="78" spans="1:5" x14ac:dyDescent="0.4">
      <c r="B78" s="44"/>
      <c r="C78" s="44"/>
      <c r="D78" s="44"/>
      <c r="E78" s="45"/>
    </row>
    <row r="79" spans="1:5" x14ac:dyDescent="0.4">
      <c r="B79" s="44"/>
      <c r="C79" s="44"/>
      <c r="D79" s="44"/>
      <c r="E79" s="45"/>
    </row>
    <row r="80" spans="1:5" x14ac:dyDescent="0.4">
      <c r="B80" s="44"/>
      <c r="C80" s="44"/>
      <c r="D80" s="44"/>
      <c r="E80" s="45"/>
    </row>
    <row r="81" spans="2:5" x14ac:dyDescent="0.4">
      <c r="B81" s="44"/>
      <c r="C81" s="44"/>
      <c r="D81" s="44"/>
      <c r="E81" s="45"/>
    </row>
    <row r="82" spans="2:5" x14ac:dyDescent="0.4">
      <c r="B82" s="44"/>
      <c r="C82" s="44"/>
      <c r="D82" s="44"/>
      <c r="E82" s="45"/>
    </row>
    <row r="83" spans="2:5" x14ac:dyDescent="0.4">
      <c r="B83" s="44"/>
      <c r="C83" s="44"/>
      <c r="D83" s="44"/>
      <c r="E83" s="45"/>
    </row>
    <row r="84" spans="2:5" x14ac:dyDescent="0.4">
      <c r="B84" s="44"/>
      <c r="C84" s="44"/>
      <c r="D84" s="44"/>
      <c r="E84" s="45"/>
    </row>
    <row r="85" spans="2:5" x14ac:dyDescent="0.4">
      <c r="B85" s="44"/>
      <c r="C85" s="44"/>
      <c r="D85" s="44"/>
      <c r="E85" s="45"/>
    </row>
    <row r="86" spans="2:5" x14ac:dyDescent="0.4">
      <c r="B86" s="44"/>
      <c r="C86" s="44"/>
      <c r="D86" s="44"/>
      <c r="E86" s="45"/>
    </row>
    <row r="87" spans="2:5" x14ac:dyDescent="0.4">
      <c r="B87" s="44"/>
      <c r="C87" s="44"/>
      <c r="D87" s="44"/>
      <c r="E87" s="45"/>
    </row>
    <row r="88" spans="2:5" x14ac:dyDescent="0.4">
      <c r="B88" s="44"/>
      <c r="C88" s="44"/>
      <c r="D88" s="44"/>
      <c r="E88" s="45"/>
    </row>
    <row r="89" spans="2:5" x14ac:dyDescent="0.4">
      <c r="B89" s="44"/>
      <c r="C89" s="44"/>
      <c r="D89" s="44"/>
      <c r="E89" s="45"/>
    </row>
    <row r="90" spans="2:5" x14ac:dyDescent="0.4">
      <c r="B90" s="44"/>
      <c r="C90" s="44"/>
      <c r="D90" s="44"/>
      <c r="E90" s="45"/>
    </row>
    <row r="91" spans="2:5" x14ac:dyDescent="0.4">
      <c r="B91" s="44"/>
      <c r="C91" s="44"/>
      <c r="D91" s="44"/>
      <c r="E91" s="45"/>
    </row>
    <row r="92" spans="2:5" x14ac:dyDescent="0.4">
      <c r="B92" s="44"/>
      <c r="C92" s="44"/>
      <c r="D92" s="44"/>
      <c r="E92" s="45"/>
    </row>
    <row r="93" spans="2:5" x14ac:dyDescent="0.4">
      <c r="B93" s="44"/>
      <c r="C93" s="44"/>
      <c r="D93" s="44"/>
      <c r="E93" s="45"/>
    </row>
    <row r="94" spans="2:5" x14ac:dyDescent="0.4">
      <c r="B94" s="44"/>
      <c r="C94" s="44"/>
      <c r="D94" s="44"/>
      <c r="E94" s="45"/>
    </row>
    <row r="95" spans="2:5" x14ac:dyDescent="0.4">
      <c r="B95" s="44"/>
      <c r="C95" s="44"/>
      <c r="D95" s="44"/>
      <c r="E95" s="45"/>
    </row>
    <row r="96" spans="2:5" x14ac:dyDescent="0.4">
      <c r="B96" s="44"/>
      <c r="C96" s="44"/>
      <c r="D96" s="44"/>
      <c r="E96" s="45"/>
    </row>
    <row r="97" spans="2:5" x14ac:dyDescent="0.4">
      <c r="B97" s="44"/>
      <c r="C97" s="44"/>
      <c r="D97" s="44"/>
      <c r="E97" s="45"/>
    </row>
    <row r="98" spans="2:5" x14ac:dyDescent="0.4">
      <c r="B98" s="44"/>
      <c r="C98" s="44"/>
      <c r="D98" s="44"/>
      <c r="E98" s="45"/>
    </row>
    <row r="99" spans="2:5" x14ac:dyDescent="0.4">
      <c r="B99" s="44"/>
      <c r="C99" s="44"/>
      <c r="D99" s="44"/>
      <c r="E99" s="45"/>
    </row>
    <row r="100" spans="2:5" x14ac:dyDescent="0.4">
      <c r="B100" s="44"/>
      <c r="C100" s="44"/>
      <c r="D100" s="44"/>
      <c r="E100" s="45"/>
    </row>
  </sheetData>
  <mergeCells count="6">
    <mergeCell ref="B23:B77"/>
    <mergeCell ref="A2:E2"/>
    <mergeCell ref="A4:E4"/>
    <mergeCell ref="B9:B12"/>
    <mergeCell ref="B13:B15"/>
    <mergeCell ref="B17:B22"/>
  </mergeCells>
  <pageMargins left="0.75" right="0.75" top="1" bottom="1" header="0.5" footer="0.5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Załącznik nr 1</vt:lpstr>
      <vt:lpstr>Załącznik nr 2</vt:lpstr>
      <vt:lpstr>Załącznik nr 3</vt:lpstr>
      <vt:lpstr>Załącznik nr 4</vt:lpstr>
      <vt:lpstr>Załącznik nr 5</vt:lpstr>
      <vt:lpstr>Załącznik nr 6</vt:lpstr>
      <vt:lpstr>Załącznik nr 7</vt:lpstr>
      <vt:lpstr>Załącznik nr 8</vt:lpstr>
      <vt:lpstr>Załącznik nr 9</vt:lpstr>
      <vt:lpstr>Załącznik nr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Urzad Leszno</cp:lastModifiedBy>
  <cp:lastPrinted>2026-05-26T12:12:00Z</cp:lastPrinted>
  <dcterms:created xsi:type="dcterms:W3CDTF">2026-05-08T09:17:57Z</dcterms:created>
  <dcterms:modified xsi:type="dcterms:W3CDTF">2026-05-27T12:49:27Z</dcterms:modified>
</cp:coreProperties>
</file>